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'Лист1'!$A$2:$M$157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N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N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P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P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Q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Q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R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R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O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O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N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O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P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Q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R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N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O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P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Q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R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  <comment ref="N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5 пар - "5"
10 пар -"9"</t>
        </r>
      </text>
    </comment>
    <comment ref="O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Изоляция минимальная
</t>
        </r>
      </text>
    </comment>
    <comment ref="P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рабочая</t>
        </r>
      </text>
    </comment>
    <comment ref="Q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Ёмкость к земле</t>
        </r>
      </text>
    </comment>
    <comment ref="R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шлейф</t>
        </r>
      </text>
    </comment>
  </commentList>
</comments>
</file>

<file path=xl/sharedStrings.xml><?xml version="1.0" encoding="utf-8"?>
<sst xmlns="http://schemas.openxmlformats.org/spreadsheetml/2006/main" count="162" uniqueCount="109">
  <si>
    <t>измерения кабеля постоянным током</t>
  </si>
  <si>
    <t>Магистраль № _________________________________________</t>
  </si>
  <si>
    <t>Громполоса №_______________________</t>
  </si>
  <si>
    <t>Прибор типа ________________________</t>
  </si>
  <si>
    <t>Год ввода в эксплуотацию _____________________</t>
  </si>
  <si>
    <t>Дата проведения проверки ____________</t>
  </si>
  <si>
    <t>Температура Т=_____________</t>
  </si>
  <si>
    <t>Влажность ________</t>
  </si>
  <si>
    <t>№</t>
  </si>
  <si>
    <t>коро-</t>
  </si>
  <si>
    <t>бок</t>
  </si>
  <si>
    <t>Адрес коробки</t>
  </si>
  <si>
    <t>кабеля</t>
  </si>
  <si>
    <t>Ёмкость</t>
  </si>
  <si>
    <t>Диа-</t>
  </si>
  <si>
    <t>метр</t>
  </si>
  <si>
    <t>жил, мм</t>
  </si>
  <si>
    <t>Длина</t>
  </si>
  <si>
    <t>участка</t>
  </si>
  <si>
    <t xml:space="preserve">Тип </t>
  </si>
  <si>
    <t>Год</t>
  </si>
  <si>
    <t>ввода в</t>
  </si>
  <si>
    <t>Сопротивление</t>
  </si>
  <si>
    <t>эксплу-</t>
  </si>
  <si>
    <t>отацию</t>
  </si>
  <si>
    <t>измерен-</t>
  </si>
  <si>
    <t>ного</t>
  </si>
  <si>
    <t>Изоляции</t>
  </si>
  <si>
    <t>экрана,</t>
  </si>
  <si>
    <t>Шлейфа</t>
  </si>
  <si>
    <t>экрана отн.</t>
  </si>
  <si>
    <t>жилы, Ом</t>
  </si>
  <si>
    <t>МОм</t>
  </si>
  <si>
    <t>сопротивление</t>
  </si>
  <si>
    <t>изоляции, Мом</t>
  </si>
  <si>
    <t>Ассимметрия</t>
  </si>
  <si>
    <t>цепи, Ом</t>
  </si>
  <si>
    <t>пары, нФ</t>
  </si>
  <si>
    <t>шлейфа,Ом</t>
  </si>
  <si>
    <t>сопротивление изо-</t>
  </si>
  <si>
    <t>ляции экрана, Мом</t>
  </si>
  <si>
    <t xml:space="preserve"> участка кабеля</t>
  </si>
  <si>
    <t>длина измеряемого</t>
  </si>
  <si>
    <t>пар</t>
  </si>
  <si>
    <t>Сопротивление изоляции</t>
  </si>
  <si>
    <t>жил кабеля, Мом</t>
  </si>
  <si>
    <t>нФ</t>
  </si>
  <si>
    <t>Ёмкость пары,</t>
  </si>
  <si>
    <t>вление</t>
  </si>
  <si>
    <t>Сопроти-</t>
  </si>
  <si>
    <t>Ассимет-</t>
  </si>
  <si>
    <t>рия цепи,</t>
  </si>
  <si>
    <t>Ом</t>
  </si>
  <si>
    <t>Вывод о соответствии</t>
  </si>
  <si>
    <t>пары нормам или</t>
  </si>
  <si>
    <t>характер повреждения</t>
  </si>
  <si>
    <t>Расстояние до места</t>
  </si>
  <si>
    <t>повреждения</t>
  </si>
  <si>
    <t>м</t>
  </si>
  <si>
    <t>%</t>
  </si>
  <si>
    <t>К=____________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</si>
  <si>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</si>
  <si>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</si>
  <si>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</si>
  <si>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</si>
  <si>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</si>
  <si>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</si>
  <si>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</si>
  <si>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</si>
  <si>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</si>
  <si>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</si>
  <si>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а-б</t>
  </si>
  <si>
    <t>а-з</t>
  </si>
  <si>
    <t>б-з</t>
  </si>
  <si>
    <t>П Р О Т О К О Л  № ____________</t>
  </si>
  <si>
    <t>должность, подпись, Ф.И.О</t>
  </si>
  <si>
    <t>Проверил:</t>
  </si>
  <si>
    <t>Свободных</t>
  </si>
  <si>
    <t xml:space="preserve">Измерено </t>
  </si>
  <si>
    <t>Вывод_____________________________________________________________________________________________________</t>
  </si>
  <si>
    <r>
      <t>Измерения проводили:</t>
    </r>
    <r>
      <rPr>
        <sz val="9"/>
        <color indexed="23"/>
        <rFont val="Arial"/>
        <family val="2"/>
      </rPr>
      <t xml:space="preserve">          ____________________________________________________________________</t>
    </r>
  </si>
  <si>
    <t>ИРК - ПРО</t>
  </si>
  <si>
    <t xml:space="preserve">№ </t>
  </si>
  <si>
    <t>Шкаф</t>
  </si>
  <si>
    <t>ТППэп</t>
  </si>
  <si>
    <t>Адрес</t>
  </si>
  <si>
    <t>д. Воробьи (ШР-50)</t>
  </si>
  <si>
    <t>3635 м</t>
  </si>
  <si>
    <t>ул. Центральная (ЯКР-20)</t>
  </si>
  <si>
    <t>562 м</t>
  </si>
  <si>
    <t>Агрогородок (2 параллельных ЯКР20)</t>
  </si>
  <si>
    <t>0,4+0,5</t>
  </si>
  <si>
    <t>1376//1248 м</t>
  </si>
  <si>
    <t>ул. Заречная (ЯКР-20)</t>
  </si>
  <si>
    <t>1120 м</t>
  </si>
  <si>
    <t>ул. Луговая 11 (ШР-50)</t>
  </si>
  <si>
    <t>656 м</t>
  </si>
  <si>
    <t>Запас (поворот на Воробьи)</t>
  </si>
  <si>
    <t>848 м</t>
  </si>
  <si>
    <t>ШР 1</t>
  </si>
  <si>
    <t>АТС н.п. Рудня</t>
  </si>
  <si>
    <t>20 x 2</t>
  </si>
  <si>
    <t>50 x 2</t>
  </si>
  <si>
    <r>
      <t>Не в норме______</t>
    </r>
    <r>
      <rPr>
        <i/>
        <sz val="16"/>
        <rFont val="Times New Roman"/>
        <family val="1"/>
      </rPr>
      <t>нет</t>
    </r>
    <r>
      <rPr>
        <sz val="9"/>
        <color indexed="23"/>
        <rFont val="Arial"/>
        <family val="2"/>
      </rPr>
      <t>__________________________________пар</t>
    </r>
  </si>
  <si>
    <r>
      <t>Состояние плинтов__</t>
    </r>
    <r>
      <rPr>
        <i/>
        <sz val="14"/>
        <rFont val="Times New Roman"/>
        <family val="1"/>
      </rPr>
      <t>удовлетворительное</t>
    </r>
    <r>
      <rPr>
        <i/>
        <sz val="14"/>
        <color indexed="23"/>
        <rFont val="Times New Roman"/>
        <family val="1"/>
      </rPr>
      <t>__________________________________________________________________</t>
    </r>
  </si>
  <si>
    <r>
      <t>Повреждённых______</t>
    </r>
    <r>
      <rPr>
        <i/>
        <sz val="8"/>
        <rFont val="Arial"/>
        <family val="2"/>
      </rPr>
      <t>_</t>
    </r>
    <r>
      <rPr>
        <i/>
        <sz val="14"/>
        <rFont val="Times New Roman"/>
        <family val="1"/>
      </rPr>
      <t>нет</t>
    </r>
    <r>
      <rPr>
        <sz val="8"/>
        <color indexed="23"/>
        <rFont val="Arial"/>
        <family val="2"/>
      </rPr>
      <t>_________________________пар</t>
    </r>
  </si>
  <si>
    <t>Производственная лаборатория ОАО "Связьстрой"</t>
  </si>
  <si>
    <t>Нормируемое значение приведённое к температуре Т и длине кабеля</t>
  </si>
  <si>
    <t>http://izmer-ls.ru/       izmeritel@open.by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</si>
</sst>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</numFmts>
  <fonts count="5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color indexed="10"/>
      <name val="Arial"/>
      <family val="2"/>
    </font>
    <font>
      <b/>
      <sz val="9"/>
      <color indexed="41"/>
      <name val="Arial"/>
      <family val="2"/>
    </font>
    <font>
      <sz val="9"/>
      <color indexed="41"/>
      <name val="Arial"/>
      <family val="2"/>
    </font>
    <font>
      <sz val="10"/>
      <color indexed="4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 Cyr"/>
      <family val="0"/>
    </font>
    <font>
      <sz val="6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i/>
      <sz val="8"/>
      <name val="Arial"/>
      <family val="2"/>
    </font>
    <font>
      <b/>
      <i/>
      <sz val="9"/>
      <name val="Decor"/>
      <family val="0"/>
    </font>
    <font>
      <b/>
      <i/>
      <sz val="11"/>
      <name val="Decor"/>
      <family val="0"/>
    </font>
    <font>
      <b/>
      <sz val="8"/>
      <name val="Deco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 Cyr"/>
      <family val="0"/>
    </font>
    <font>
      <sz val="7"/>
      <color indexed="23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Deco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4"/>
      <color indexed="23"/>
      <name val="Times New Roman"/>
      <family val="1"/>
    </font>
    <font>
      <u val="single"/>
      <sz val="8"/>
      <color indexed="2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3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40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3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7" xfId="0" applyFont="1" applyBorder="1" applyAlignment="1">
      <alignment/>
    </xf>
    <xf numFmtId="0" fontId="9" fillId="0" borderId="25" xfId="0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6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38" fillId="0" borderId="13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44" fillId="0" borderId="30" xfId="0" applyNumberFormat="1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164" fontId="44" fillId="0" borderId="31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32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164" fontId="44" fillId="0" borderId="42" xfId="0" applyNumberFormat="1" applyFont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/>
    </xf>
    <xf numFmtId="164" fontId="44" fillId="0" borderId="44" xfId="0" applyNumberFormat="1" applyFont="1" applyBorder="1" applyAlignment="1">
      <alignment horizontal="center" vertical="center"/>
    </xf>
    <xf numFmtId="164" fontId="44" fillId="0" borderId="38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164" fontId="44" fillId="0" borderId="24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164" fontId="44" fillId="0" borderId="30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49" fontId="17" fillId="0" borderId="1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6" fontId="47" fillId="0" borderId="18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view="pageLayout" zoomScaleNormal="96" workbookViewId="0" topLeftCell="A133">
      <selection activeCell="J157" sqref="J157"/>
    </sheetView>
  </sheetViews>
  <sheetFormatPr defaultColWidth="9.00390625" defaultRowHeight="12.75"/>
  <cols>
    <col min="1" max="1" width="3.00390625" style="0" customWidth="1"/>
    <col min="2" max="2" width="7.75390625" style="0" customWidth="1"/>
    <col min="3" max="3" width="7.00390625" style="0" customWidth="1"/>
    <col min="4" max="4" width="7.875" style="0" customWidth="1"/>
    <col min="5" max="5" width="7.00390625" style="0" customWidth="1"/>
    <col min="6" max="6" width="6.875" style="0" customWidth="1"/>
    <col min="7" max="7" width="6.125" style="0" customWidth="1"/>
    <col min="8" max="8" width="7.25390625" style="0" customWidth="1"/>
    <col min="9" max="9" width="7.125" style="0" customWidth="1"/>
    <col min="10" max="10" width="8.125" style="0" customWidth="1"/>
    <col min="11" max="11" width="7.625" style="0" customWidth="1"/>
    <col min="12" max="12" width="8.75390625" style="0" customWidth="1"/>
    <col min="13" max="13" width="9.875" style="0" customWidth="1"/>
    <col min="14" max="14" width="2.875" style="0" customWidth="1"/>
    <col min="15" max="15" width="6.00390625" style="0" customWidth="1"/>
    <col min="16" max="16" width="5.875" style="0" customWidth="1"/>
    <col min="17" max="17" width="6.125" style="0" customWidth="1"/>
    <col min="18" max="18" width="7.125" style="0" customWidth="1"/>
  </cols>
  <sheetData>
    <row r="1" ht="12.75">
      <c r="A1" s="9"/>
    </row>
    <row r="2" spans="1:13" ht="10.5" customHeight="1">
      <c r="A2" s="15"/>
      <c r="B2" s="16"/>
      <c r="C2" s="15"/>
      <c r="D2" s="15"/>
      <c r="E2" s="84" t="s">
        <v>106</v>
      </c>
      <c r="F2" s="15"/>
      <c r="G2" s="15"/>
      <c r="H2" s="15"/>
      <c r="I2" s="15"/>
      <c r="J2" s="15"/>
      <c r="K2" s="15"/>
      <c r="L2" s="16"/>
      <c r="M2" s="16"/>
    </row>
    <row r="3" spans="1:13" ht="15" customHeight="1">
      <c r="A3" s="15"/>
      <c r="B3" s="16"/>
      <c r="C3" s="15"/>
      <c r="D3" s="15"/>
      <c r="E3" s="15"/>
      <c r="F3" s="82" t="s">
        <v>74</v>
      </c>
      <c r="G3" s="18"/>
      <c r="H3" s="18"/>
      <c r="I3" s="18"/>
      <c r="J3" s="18"/>
      <c r="K3" s="15"/>
      <c r="L3" s="16"/>
      <c r="M3" s="16"/>
    </row>
    <row r="4" spans="1:13" ht="12.75">
      <c r="A4" s="19"/>
      <c r="B4" s="16"/>
      <c r="C4" s="15"/>
      <c r="D4" s="15"/>
      <c r="E4" s="15"/>
      <c r="F4" s="17" t="s">
        <v>0</v>
      </c>
      <c r="G4" s="15"/>
      <c r="H4" s="15"/>
      <c r="I4" s="15"/>
      <c r="J4" s="15"/>
      <c r="K4" s="15"/>
      <c r="L4" s="16"/>
      <c r="M4" s="16"/>
    </row>
    <row r="5" spans="1:13" ht="13.5" customHeight="1">
      <c r="A5" s="84" t="s">
        <v>83</v>
      </c>
      <c r="B5" s="56"/>
      <c r="C5" s="184" t="s">
        <v>99</v>
      </c>
      <c r="D5" s="56"/>
      <c r="E5" s="56"/>
      <c r="F5" s="123"/>
      <c r="G5" s="123"/>
      <c r="H5" s="84" t="s">
        <v>1</v>
      </c>
      <c r="I5" s="15"/>
      <c r="J5" s="15"/>
      <c r="K5" s="15"/>
      <c r="L5" s="16"/>
      <c r="M5" s="16"/>
    </row>
    <row r="6" spans="1:13" ht="13.5" customHeight="1">
      <c r="A6" s="84" t="s">
        <v>85</v>
      </c>
      <c r="B6" s="56"/>
      <c r="C6" s="185" t="s">
        <v>100</v>
      </c>
      <c r="D6" s="56"/>
      <c r="E6" s="56"/>
      <c r="F6" s="56"/>
      <c r="G6" s="56"/>
      <c r="H6" s="123"/>
      <c r="I6" s="15"/>
      <c r="J6" s="84" t="s">
        <v>2</v>
      </c>
      <c r="K6" s="15"/>
      <c r="L6" s="16"/>
      <c r="M6" s="16"/>
    </row>
    <row r="7" spans="1:13" ht="13.5" customHeight="1">
      <c r="A7" s="84" t="s">
        <v>3</v>
      </c>
      <c r="B7" s="15"/>
      <c r="C7" s="184" t="s">
        <v>81</v>
      </c>
      <c r="D7" s="56"/>
      <c r="E7" s="19"/>
      <c r="F7" s="15" t="s">
        <v>82</v>
      </c>
      <c r="G7" s="189"/>
      <c r="H7" s="189"/>
      <c r="I7" s="84" t="s">
        <v>4</v>
      </c>
      <c r="J7" s="15"/>
      <c r="K7" s="15"/>
      <c r="L7" s="16"/>
      <c r="M7" s="16"/>
    </row>
    <row r="8" spans="1:13" ht="13.5" customHeight="1">
      <c r="A8" s="84" t="s">
        <v>5</v>
      </c>
      <c r="B8" s="15"/>
      <c r="C8" s="15"/>
      <c r="D8" s="15"/>
      <c r="E8" s="16"/>
      <c r="F8" s="84" t="s">
        <v>6</v>
      </c>
      <c r="G8" s="16"/>
      <c r="H8" s="16"/>
      <c r="I8" s="19"/>
      <c r="J8" s="84" t="s">
        <v>7</v>
      </c>
      <c r="K8" s="16"/>
      <c r="L8" s="19"/>
      <c r="M8" s="84" t="s">
        <v>60</v>
      </c>
    </row>
    <row r="9" spans="1:13" s="1" customFormat="1" ht="13.5" customHeight="1" thickBot="1">
      <c r="A9" s="118"/>
      <c r="B9" s="118"/>
      <c r="C9" s="118"/>
      <c r="D9" s="118"/>
      <c r="E9" s="118"/>
      <c r="F9" s="119"/>
      <c r="G9" s="196">
        <f ca="1">NOW()</f>
        <v>40498.46048657408</v>
      </c>
      <c r="H9" s="197"/>
      <c r="I9" s="197"/>
      <c r="J9" s="118"/>
      <c r="K9" s="118"/>
      <c r="L9" s="118"/>
      <c r="M9" s="118"/>
    </row>
    <row r="10" spans="1:13" ht="9.75" customHeight="1">
      <c r="A10" s="117" t="s">
        <v>8</v>
      </c>
      <c r="B10" s="15"/>
      <c r="C10" s="15"/>
      <c r="D10" s="15"/>
      <c r="E10" s="15"/>
      <c r="F10" s="15"/>
      <c r="G10" s="116"/>
      <c r="H10" s="15"/>
      <c r="I10" s="28" t="s">
        <v>14</v>
      </c>
      <c r="J10" s="23" t="s">
        <v>17</v>
      </c>
      <c r="K10" s="28" t="s">
        <v>20</v>
      </c>
      <c r="L10" s="190" t="s">
        <v>22</v>
      </c>
      <c r="M10" s="191"/>
    </row>
    <row r="11" spans="1:13" ht="9.75" customHeight="1">
      <c r="A11" s="41" t="s">
        <v>9</v>
      </c>
      <c r="B11" s="198" t="s">
        <v>11</v>
      </c>
      <c r="C11" s="198"/>
      <c r="D11" s="198"/>
      <c r="E11" s="198"/>
      <c r="F11" s="198"/>
      <c r="G11" s="25" t="s">
        <v>19</v>
      </c>
      <c r="H11" s="27" t="s">
        <v>13</v>
      </c>
      <c r="I11" s="28" t="s">
        <v>15</v>
      </c>
      <c r="J11" s="23" t="s">
        <v>25</v>
      </c>
      <c r="K11" s="28" t="s">
        <v>21</v>
      </c>
      <c r="L11" s="30" t="s">
        <v>27</v>
      </c>
      <c r="M11" s="20" t="s">
        <v>29</v>
      </c>
    </row>
    <row r="12" spans="1:13" ht="9.75" customHeight="1">
      <c r="A12" s="41" t="s">
        <v>10</v>
      </c>
      <c r="B12" s="15"/>
      <c r="C12" s="15"/>
      <c r="D12" s="15"/>
      <c r="E12" s="15"/>
      <c r="F12" s="15"/>
      <c r="G12" s="25" t="s">
        <v>12</v>
      </c>
      <c r="H12" s="27" t="s">
        <v>12</v>
      </c>
      <c r="I12" s="28" t="s">
        <v>16</v>
      </c>
      <c r="J12" s="20" t="s">
        <v>26</v>
      </c>
      <c r="K12" s="28" t="s">
        <v>23</v>
      </c>
      <c r="L12" s="30" t="s">
        <v>28</v>
      </c>
      <c r="M12" s="20" t="s">
        <v>30</v>
      </c>
    </row>
    <row r="13" spans="1:13" ht="9.75" customHeight="1" thickBot="1">
      <c r="A13" s="32"/>
      <c r="B13" s="33"/>
      <c r="C13" s="33"/>
      <c r="D13" s="33"/>
      <c r="E13" s="33"/>
      <c r="F13" s="33"/>
      <c r="G13" s="34"/>
      <c r="H13" s="33"/>
      <c r="I13" s="34"/>
      <c r="J13" s="35" t="s">
        <v>18</v>
      </c>
      <c r="K13" s="36" t="s">
        <v>24</v>
      </c>
      <c r="L13" s="36" t="s">
        <v>32</v>
      </c>
      <c r="M13" s="33" t="s">
        <v>31</v>
      </c>
    </row>
    <row r="14" spans="1:18" ht="9.75" customHeight="1">
      <c r="A14" s="45">
        <v>0</v>
      </c>
      <c r="B14" s="162" t="s">
        <v>86</v>
      </c>
      <c r="C14" s="163"/>
      <c r="D14" s="163"/>
      <c r="E14" s="163"/>
      <c r="F14" s="163"/>
      <c r="G14" s="164" t="s">
        <v>84</v>
      </c>
      <c r="H14" s="165" t="s">
        <v>101</v>
      </c>
      <c r="I14" s="166">
        <v>0.5</v>
      </c>
      <c r="J14" s="167" t="s">
        <v>87</v>
      </c>
      <c r="K14" s="168">
        <v>2007</v>
      </c>
      <c r="L14" s="168">
        <v>360</v>
      </c>
      <c r="M14" s="167">
        <v>347.3</v>
      </c>
      <c r="N14" s="12">
        <v>9</v>
      </c>
      <c r="O14" s="11">
        <v>1000</v>
      </c>
      <c r="P14" s="120">
        <v>165</v>
      </c>
      <c r="Q14" s="11">
        <v>132</v>
      </c>
      <c r="R14" s="11">
        <v>631.2</v>
      </c>
    </row>
    <row r="15" spans="1:18" ht="9.75" customHeight="1">
      <c r="A15" s="46">
        <v>1</v>
      </c>
      <c r="B15" s="162" t="s">
        <v>88</v>
      </c>
      <c r="C15" s="162"/>
      <c r="D15" s="162"/>
      <c r="E15" s="162"/>
      <c r="F15" s="162"/>
      <c r="G15" s="169" t="s">
        <v>84</v>
      </c>
      <c r="H15" s="170" t="s">
        <v>101</v>
      </c>
      <c r="I15" s="171">
        <v>0.5</v>
      </c>
      <c r="J15" s="172" t="s">
        <v>89</v>
      </c>
      <c r="K15" s="173">
        <v>2007</v>
      </c>
      <c r="L15" s="173">
        <v>360</v>
      </c>
      <c r="M15" s="172">
        <v>51.4</v>
      </c>
      <c r="N15" s="12">
        <v>9</v>
      </c>
      <c r="O15" s="121">
        <v>10000</v>
      </c>
      <c r="P15" s="122">
        <v>22.6</v>
      </c>
      <c r="Q15" s="122">
        <v>31.9</v>
      </c>
      <c r="R15" s="122">
        <v>96.1</v>
      </c>
    </row>
    <row r="16" spans="1:18" ht="9.75" customHeight="1">
      <c r="A16" s="46">
        <v>2</v>
      </c>
      <c r="B16" s="174" t="s">
        <v>90</v>
      </c>
      <c r="C16" s="174"/>
      <c r="D16" s="174"/>
      <c r="E16" s="174"/>
      <c r="F16" s="174"/>
      <c r="G16" s="175" t="s">
        <v>84</v>
      </c>
      <c r="H16" s="176" t="s">
        <v>102</v>
      </c>
      <c r="I16" s="177" t="s">
        <v>91</v>
      </c>
      <c r="J16" s="178" t="s">
        <v>92</v>
      </c>
      <c r="K16" s="179">
        <v>2007</v>
      </c>
      <c r="L16" s="179">
        <v>2600</v>
      </c>
      <c r="M16" s="180">
        <v>153.5</v>
      </c>
      <c r="N16" s="12">
        <v>9</v>
      </c>
      <c r="O16" s="121">
        <v>20000</v>
      </c>
      <c r="P16" s="11">
        <v>61</v>
      </c>
      <c r="Q16" s="11">
        <v>82</v>
      </c>
      <c r="R16" s="11">
        <v>260.5</v>
      </c>
    </row>
    <row r="17" spans="1:18" ht="9.75" customHeight="1">
      <c r="A17" s="46">
        <v>3</v>
      </c>
      <c r="B17" s="174" t="s">
        <v>93</v>
      </c>
      <c r="C17" s="174"/>
      <c r="D17" s="174"/>
      <c r="E17" s="174"/>
      <c r="F17" s="174"/>
      <c r="G17" s="175" t="s">
        <v>84</v>
      </c>
      <c r="H17" s="176" t="s">
        <v>102</v>
      </c>
      <c r="I17" s="177" t="s">
        <v>91</v>
      </c>
      <c r="J17" s="180" t="s">
        <v>94</v>
      </c>
      <c r="K17" s="179">
        <v>2007</v>
      </c>
      <c r="L17" s="179">
        <v>2600</v>
      </c>
      <c r="M17" s="180">
        <v>139.7</v>
      </c>
      <c r="N17" s="13">
        <v>9</v>
      </c>
      <c r="O17" s="11">
        <v>30000</v>
      </c>
      <c r="P17" s="11">
        <v>40</v>
      </c>
      <c r="Q17" s="11">
        <v>50</v>
      </c>
      <c r="R17" s="11">
        <v>30</v>
      </c>
    </row>
    <row r="18" spans="1:18" ht="9.75" customHeight="1">
      <c r="A18" s="46">
        <v>4</v>
      </c>
      <c r="B18" s="174" t="s">
        <v>95</v>
      </c>
      <c r="C18" s="174"/>
      <c r="D18" s="174"/>
      <c r="E18" s="174"/>
      <c r="F18" s="174"/>
      <c r="G18" s="175" t="s">
        <v>84</v>
      </c>
      <c r="H18" s="176" t="s">
        <v>102</v>
      </c>
      <c r="I18" s="181">
        <v>0.4</v>
      </c>
      <c r="J18" s="180" t="s">
        <v>96</v>
      </c>
      <c r="K18" s="179">
        <v>2007</v>
      </c>
      <c r="L18" s="179">
        <v>2600</v>
      </c>
      <c r="M18" s="180">
        <v>90.4</v>
      </c>
      <c r="N18" s="13">
        <v>9</v>
      </c>
      <c r="O18" s="11">
        <v>10000</v>
      </c>
      <c r="P18" s="11">
        <v>40</v>
      </c>
      <c r="Q18" s="11">
        <v>50</v>
      </c>
      <c r="R18" s="11">
        <v>89</v>
      </c>
    </row>
    <row r="19" spans="1:18" ht="9.75" customHeight="1">
      <c r="A19" s="46">
        <v>5</v>
      </c>
      <c r="B19" s="174" t="s">
        <v>95</v>
      </c>
      <c r="C19" s="174"/>
      <c r="D19" s="174"/>
      <c r="E19" s="174"/>
      <c r="F19" s="174"/>
      <c r="G19" s="175" t="s">
        <v>84</v>
      </c>
      <c r="H19" s="176" t="s">
        <v>102</v>
      </c>
      <c r="I19" s="181">
        <v>0.4</v>
      </c>
      <c r="J19" s="180" t="s">
        <v>96</v>
      </c>
      <c r="K19" s="179">
        <v>2007</v>
      </c>
      <c r="L19" s="179">
        <v>2600</v>
      </c>
      <c r="M19" s="180">
        <v>90.4</v>
      </c>
      <c r="N19" s="13">
        <v>9</v>
      </c>
      <c r="O19" s="11">
        <v>30000</v>
      </c>
      <c r="P19" s="11">
        <v>40</v>
      </c>
      <c r="Q19" s="11">
        <v>50</v>
      </c>
      <c r="R19" s="11">
        <v>78</v>
      </c>
    </row>
    <row r="20" spans="1:18" ht="9.75" customHeight="1">
      <c r="A20" s="46">
        <v>6</v>
      </c>
      <c r="B20" s="174" t="s">
        <v>97</v>
      </c>
      <c r="C20" s="174"/>
      <c r="D20" s="174"/>
      <c r="E20" s="174"/>
      <c r="F20" s="174"/>
      <c r="G20" s="175" t="s">
        <v>84</v>
      </c>
      <c r="H20" s="176" t="s">
        <v>102</v>
      </c>
      <c r="I20" s="177" t="s">
        <v>91</v>
      </c>
      <c r="J20" s="180" t="s">
        <v>98</v>
      </c>
      <c r="K20" s="179">
        <v>2007</v>
      </c>
      <c r="L20" s="179">
        <v>2600</v>
      </c>
      <c r="M20" s="180">
        <v>115.4</v>
      </c>
      <c r="N20" s="13">
        <v>5</v>
      </c>
      <c r="O20" s="11">
        <v>14000</v>
      </c>
      <c r="P20" s="11">
        <v>40</v>
      </c>
      <c r="Q20" s="11">
        <v>50</v>
      </c>
      <c r="R20" s="11">
        <v>42</v>
      </c>
    </row>
    <row r="21" spans="1:18" ht="9.75" customHeight="1">
      <c r="A21" s="46">
        <v>7</v>
      </c>
      <c r="B21" s="90"/>
      <c r="C21" s="90"/>
      <c r="D21" s="90"/>
      <c r="E21" s="90"/>
      <c r="F21" s="90"/>
      <c r="G21" s="99"/>
      <c r="H21" s="91"/>
      <c r="I21" s="92"/>
      <c r="J21" s="91"/>
      <c r="K21" s="100"/>
      <c r="L21" s="100"/>
      <c r="M21" s="101"/>
      <c r="N21" s="13">
        <v>9</v>
      </c>
      <c r="O21" s="11">
        <v>30000</v>
      </c>
      <c r="P21" s="11">
        <v>40</v>
      </c>
      <c r="Q21" s="11">
        <v>50</v>
      </c>
      <c r="R21" s="11">
        <v>500</v>
      </c>
    </row>
    <row r="22" spans="1:20" ht="9.75" customHeight="1">
      <c r="A22" s="46">
        <v>8</v>
      </c>
      <c r="B22" s="90"/>
      <c r="C22" s="90"/>
      <c r="D22" s="90"/>
      <c r="E22" s="90"/>
      <c r="F22" s="90"/>
      <c r="G22" s="93"/>
      <c r="H22" s="94"/>
      <c r="I22" s="95"/>
      <c r="J22" s="94"/>
      <c r="K22" s="96"/>
      <c r="L22" s="97"/>
      <c r="M22" s="98"/>
      <c r="N22" s="13">
        <v>0</v>
      </c>
      <c r="O22" s="11">
        <v>10000</v>
      </c>
      <c r="P22" s="11">
        <v>40</v>
      </c>
      <c r="Q22" s="11">
        <v>50</v>
      </c>
      <c r="R22" s="11">
        <v>526</v>
      </c>
      <c r="T22" s="2"/>
    </row>
    <row r="23" spans="1:18" ht="9.75" customHeight="1">
      <c r="A23" s="46">
        <v>9</v>
      </c>
      <c r="B23" s="47"/>
      <c r="C23" s="47"/>
      <c r="D23" s="47"/>
      <c r="E23" s="47"/>
      <c r="F23" s="60"/>
      <c r="G23" s="48"/>
      <c r="H23" s="47"/>
      <c r="I23" s="48"/>
      <c r="J23" s="47"/>
      <c r="K23" s="48"/>
      <c r="L23" s="48"/>
      <c r="M23" s="47"/>
      <c r="N23" s="13">
        <v>5</v>
      </c>
      <c r="O23" s="11">
        <v>30000</v>
      </c>
      <c r="P23" s="11">
        <v>40</v>
      </c>
      <c r="Q23" s="11">
        <v>50</v>
      </c>
      <c r="R23" s="11">
        <v>260</v>
      </c>
    </row>
    <row r="24" spans="1:14" ht="13.5" thickBot="1">
      <c r="A24" s="38" t="s">
        <v>107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"/>
    </row>
    <row r="25" spans="1:20" ht="12.75">
      <c r="A25" s="85"/>
      <c r="B25" s="21"/>
      <c r="C25" s="37" t="s">
        <v>42</v>
      </c>
      <c r="D25" s="49"/>
      <c r="E25" s="194" t="s">
        <v>33</v>
      </c>
      <c r="F25" s="195"/>
      <c r="G25" s="51" t="s">
        <v>13</v>
      </c>
      <c r="H25" s="194" t="s">
        <v>22</v>
      </c>
      <c r="I25" s="195"/>
      <c r="J25" s="194" t="s">
        <v>35</v>
      </c>
      <c r="K25" s="195"/>
      <c r="L25" s="22" t="s">
        <v>39</v>
      </c>
      <c r="M25" s="115"/>
      <c r="T25" s="3"/>
    </row>
    <row r="26" spans="1:13" ht="13.5" thickBot="1">
      <c r="A26" s="32"/>
      <c r="B26" s="39"/>
      <c r="C26" s="40" t="s">
        <v>41</v>
      </c>
      <c r="D26" s="50"/>
      <c r="E26" s="192" t="s">
        <v>34</v>
      </c>
      <c r="F26" s="193"/>
      <c r="G26" s="34" t="s">
        <v>37</v>
      </c>
      <c r="H26" s="192" t="s">
        <v>38</v>
      </c>
      <c r="I26" s="193"/>
      <c r="J26" s="192" t="s">
        <v>36</v>
      </c>
      <c r="K26" s="193"/>
      <c r="L26" s="38" t="s">
        <v>40</v>
      </c>
      <c r="M26" s="38"/>
    </row>
    <row r="27" spans="1:13" ht="9.75" customHeight="1">
      <c r="A27" s="45">
        <v>0</v>
      </c>
      <c r="B27" s="52"/>
      <c r="C27" s="52"/>
      <c r="D27" s="45"/>
      <c r="E27" s="52"/>
      <c r="F27" s="45"/>
      <c r="G27" s="53"/>
      <c r="H27" s="52"/>
      <c r="I27" s="45"/>
      <c r="J27" s="52"/>
      <c r="K27" s="45"/>
      <c r="L27" s="52"/>
      <c r="M27" s="52"/>
    </row>
    <row r="28" spans="1:13" ht="9.75" customHeight="1">
      <c r="A28" s="46">
        <v>1</v>
      </c>
      <c r="B28" s="54"/>
      <c r="C28" s="54"/>
      <c r="D28" s="46"/>
      <c r="E28" s="54"/>
      <c r="F28" s="46"/>
      <c r="G28" s="55"/>
      <c r="H28" s="54"/>
      <c r="I28" s="46"/>
      <c r="J28" s="54"/>
      <c r="K28" s="46"/>
      <c r="L28" s="54"/>
      <c r="M28" s="54"/>
    </row>
    <row r="29" spans="1:13" ht="9.75" customHeight="1">
      <c r="A29" s="46">
        <v>2</v>
      </c>
      <c r="B29" s="54"/>
      <c r="C29" s="54"/>
      <c r="D29" s="46"/>
      <c r="E29" s="54"/>
      <c r="F29" s="46"/>
      <c r="G29" s="55"/>
      <c r="H29" s="54"/>
      <c r="I29" s="46"/>
      <c r="J29" s="54"/>
      <c r="K29" s="46"/>
      <c r="L29" s="54"/>
      <c r="M29" s="54"/>
    </row>
    <row r="30" spans="1:15" ht="9.75" customHeight="1">
      <c r="A30" s="46">
        <v>3</v>
      </c>
      <c r="B30" s="54"/>
      <c r="C30" s="54"/>
      <c r="D30" s="46"/>
      <c r="E30" s="54"/>
      <c r="F30" s="46"/>
      <c r="G30" s="55"/>
      <c r="H30" s="54"/>
      <c r="I30" s="46"/>
      <c r="J30" s="54"/>
      <c r="K30" s="46"/>
      <c r="L30" s="54"/>
      <c r="M30" s="54"/>
      <c r="O30" s="1"/>
    </row>
    <row r="31" spans="1:15" ht="9.75" customHeight="1">
      <c r="A31" s="46">
        <v>4</v>
      </c>
      <c r="B31" s="54"/>
      <c r="C31" s="54"/>
      <c r="D31" s="46"/>
      <c r="E31" s="54"/>
      <c r="F31" s="46"/>
      <c r="G31" s="55"/>
      <c r="H31" s="54"/>
      <c r="I31" s="46"/>
      <c r="J31" s="54"/>
      <c r="K31" s="46"/>
      <c r="L31" s="54"/>
      <c r="M31" s="54"/>
      <c r="O31" s="1"/>
    </row>
    <row r="32" spans="1:13" ht="9.75" customHeight="1">
      <c r="A32" s="46">
        <v>5</v>
      </c>
      <c r="B32" s="54"/>
      <c r="C32" s="54"/>
      <c r="D32" s="46"/>
      <c r="E32" s="54"/>
      <c r="F32" s="46"/>
      <c r="G32" s="55"/>
      <c r="H32" s="54"/>
      <c r="I32" s="46"/>
      <c r="J32" s="54"/>
      <c r="K32" s="46"/>
      <c r="L32" s="54"/>
      <c r="M32" s="54"/>
    </row>
    <row r="33" spans="1:13" ht="9.75" customHeight="1">
      <c r="A33" s="46">
        <v>6</v>
      </c>
      <c r="B33" s="54"/>
      <c r="C33" s="54"/>
      <c r="D33" s="46"/>
      <c r="E33" s="54"/>
      <c r="F33" s="46"/>
      <c r="G33" s="55"/>
      <c r="H33" s="54"/>
      <c r="I33" s="46"/>
      <c r="J33" s="54"/>
      <c r="K33" s="46"/>
      <c r="L33" s="54"/>
      <c r="M33" s="54"/>
    </row>
    <row r="34" spans="1:13" ht="9.75" customHeight="1">
      <c r="A34" s="46">
        <v>7</v>
      </c>
      <c r="B34" s="54"/>
      <c r="C34" s="54"/>
      <c r="D34" s="46"/>
      <c r="E34" s="54"/>
      <c r="F34" s="46"/>
      <c r="G34" s="55"/>
      <c r="H34" s="54"/>
      <c r="I34" s="46"/>
      <c r="J34" s="54"/>
      <c r="K34" s="46"/>
      <c r="L34" s="54"/>
      <c r="M34" s="54"/>
    </row>
    <row r="35" spans="1:13" ht="9.75" customHeight="1">
      <c r="A35" s="57">
        <v>8</v>
      </c>
      <c r="B35" s="56"/>
      <c r="C35" s="56"/>
      <c r="D35" s="57"/>
      <c r="E35" s="56"/>
      <c r="F35" s="57"/>
      <c r="G35" s="58"/>
      <c r="H35" s="56"/>
      <c r="I35" s="57"/>
      <c r="J35" s="56"/>
      <c r="K35" s="57"/>
      <c r="L35" s="56"/>
      <c r="M35" s="56"/>
    </row>
    <row r="36" spans="1:13" ht="9.75" customHeight="1">
      <c r="A36" s="46">
        <v>9</v>
      </c>
      <c r="B36" s="54"/>
      <c r="C36" s="54"/>
      <c r="D36" s="46"/>
      <c r="E36" s="54"/>
      <c r="F36" s="46"/>
      <c r="G36" s="55"/>
      <c r="H36" s="54"/>
      <c r="I36" s="46"/>
      <c r="J36" s="54"/>
      <c r="K36" s="46"/>
      <c r="L36" s="54"/>
      <c r="M36" s="54"/>
    </row>
    <row r="37" spans="1:13" ht="8.25" customHeight="1" thickBot="1">
      <c r="A37" s="33"/>
      <c r="B37" s="8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49" t="s">
        <v>8</v>
      </c>
      <c r="B38" s="198" t="s">
        <v>44</v>
      </c>
      <c r="C38" s="198"/>
      <c r="D38" s="200"/>
      <c r="E38" s="201" t="s">
        <v>47</v>
      </c>
      <c r="F38" s="194"/>
      <c r="G38" s="195"/>
      <c r="H38" s="49" t="s">
        <v>49</v>
      </c>
      <c r="I38" s="59" t="s">
        <v>50</v>
      </c>
      <c r="J38" s="202" t="s">
        <v>53</v>
      </c>
      <c r="K38" s="203"/>
      <c r="L38" s="198" t="s">
        <v>56</v>
      </c>
      <c r="M38" s="198"/>
    </row>
    <row r="39" spans="1:13" ht="12.75">
      <c r="A39" s="41" t="s">
        <v>43</v>
      </c>
      <c r="B39" s="191" t="s">
        <v>45</v>
      </c>
      <c r="C39" s="191"/>
      <c r="D39" s="199"/>
      <c r="E39" s="190" t="s">
        <v>46</v>
      </c>
      <c r="F39" s="191"/>
      <c r="G39" s="199"/>
      <c r="H39" s="41" t="s">
        <v>48</v>
      </c>
      <c r="I39" s="28" t="s">
        <v>51</v>
      </c>
      <c r="J39" s="204" t="s">
        <v>54</v>
      </c>
      <c r="K39" s="205"/>
      <c r="L39" s="190" t="s">
        <v>57</v>
      </c>
      <c r="M39" s="191"/>
    </row>
    <row r="40" spans="1:15" ht="12" customHeight="1" thickBot="1">
      <c r="A40" s="32"/>
      <c r="B40" s="104" t="s">
        <v>71</v>
      </c>
      <c r="C40" s="105" t="s">
        <v>72</v>
      </c>
      <c r="D40" s="50" t="s">
        <v>73</v>
      </c>
      <c r="E40" s="104" t="s">
        <v>71</v>
      </c>
      <c r="F40" s="50" t="s">
        <v>72</v>
      </c>
      <c r="G40" s="104" t="s">
        <v>73</v>
      </c>
      <c r="H40" s="50" t="s">
        <v>38</v>
      </c>
      <c r="I40" s="36" t="s">
        <v>52</v>
      </c>
      <c r="J40" s="211" t="s">
        <v>55</v>
      </c>
      <c r="K40" s="212"/>
      <c r="L40" s="50" t="s">
        <v>58</v>
      </c>
      <c r="M40" s="102" t="s">
        <v>59</v>
      </c>
      <c r="O40" s="4"/>
    </row>
    <row r="41" spans="1:15" ht="9.75" customHeight="1">
      <c r="A41" s="103" t="s">
        <v>61</v>
      </c>
      <c r="B41" s="124">
        <f ca="1">IF($N$14=9,$N$41,IF($N$14=5,ROUND(RAND()*1800+$O$14,-2)," "))</f>
        <v>1700</v>
      </c>
      <c r="C41" s="125">
        <f ca="1">IF($N$14=9,$N$42,IF($N$14=5,ROUND(RAND()*1800+$O$14,-2)," "))</f>
        <v>1600</v>
      </c>
      <c r="D41" s="126">
        <f ca="1">IF($N$14=9,$N$43,IF($N$14=5,ROUND(RAND()*1800+$O$14,-2)," "))</f>
        <v>2100</v>
      </c>
      <c r="E41" s="127">
        <f>IF(B41=" "," ",P14)</f>
        <v>165</v>
      </c>
      <c r="F41" s="128">
        <f>IF(C41=" "," ",Q14)</f>
        <v>132</v>
      </c>
      <c r="G41" s="129">
        <f>F41</f>
        <v>132</v>
      </c>
      <c r="H41" s="130"/>
      <c r="I41" s="131"/>
      <c r="J41" s="24"/>
      <c r="K41" s="66"/>
      <c r="L41" s="66"/>
      <c r="M41" s="65"/>
      <c r="N41" s="61">
        <f ca="1">+ROUND(RAND()*1800+$O$14,-2)</f>
        <v>1700</v>
      </c>
      <c r="O41" s="7">
        <f aca="true" t="shared" si="0" ref="O41:O77">IF(B41=" ",0,1)</f>
        <v>1</v>
      </c>
    </row>
    <row r="42" spans="1:15" ht="9.75" customHeight="1">
      <c r="A42" s="70" t="s">
        <v>62</v>
      </c>
      <c r="B42" s="132">
        <f ca="1">IF($N$14=9,$N$42,IF($N$14=5,ROUND(RAND()*1800+$O$14,-2)," "))</f>
        <v>1600</v>
      </c>
      <c r="C42" s="133">
        <f ca="1">IF($N$14=9,$N$41,IF($N$14=5,ROUND(RAND()*1800+$O$14,-2)," "))</f>
        <v>1700</v>
      </c>
      <c r="D42" s="134">
        <f ca="1">IF($N$14=9,$N$41,IF($N$14=5,ROUND(RAND()*1800+$O$14,-2)," "))</f>
        <v>1700</v>
      </c>
      <c r="E42" s="135"/>
      <c r="F42" s="136"/>
      <c r="G42" s="137"/>
      <c r="H42" s="138"/>
      <c r="I42" s="139"/>
      <c r="J42" s="47"/>
      <c r="K42" s="60"/>
      <c r="L42" s="60"/>
      <c r="M42" s="64"/>
      <c r="N42" s="61">
        <f ca="1">+ROUND(RAND()*1800+$O$14,-2)</f>
        <v>1600</v>
      </c>
      <c r="O42" s="7">
        <f t="shared" si="0"/>
        <v>1</v>
      </c>
    </row>
    <row r="43" spans="1:15" ht="9.75" customHeight="1">
      <c r="A43" s="70" t="s">
        <v>63</v>
      </c>
      <c r="B43" s="132">
        <f ca="1">IF($N$14=9,$N$42,IF($N$14=5,ROUND(RAND()*1800+$O$14,-2)," "))</f>
        <v>1600</v>
      </c>
      <c r="C43" s="133">
        <f ca="1">IF($N$14=9,$N$43,IF($N$14=5,ROUND(RAND()*1800+$O$14,-2)," "))</f>
        <v>2100</v>
      </c>
      <c r="D43" s="134">
        <f ca="1">IF($N$14=9,$N$43,IF($N$14=5,ROUND(RAND()*1800+$O$14,-2)," "))</f>
        <v>2100</v>
      </c>
      <c r="E43" s="135"/>
      <c r="F43" s="136"/>
      <c r="G43" s="137"/>
      <c r="H43" s="138"/>
      <c r="I43" s="139"/>
      <c r="J43" s="47"/>
      <c r="K43" s="60"/>
      <c r="L43" s="60"/>
      <c r="M43" s="64"/>
      <c r="N43" s="61">
        <f ca="1">+ROUND(RAND()*1800+$O$14,-2)</f>
        <v>2100</v>
      </c>
      <c r="O43" s="7">
        <f t="shared" si="0"/>
        <v>1</v>
      </c>
    </row>
    <row r="44" spans="1:15" ht="9.75" customHeight="1">
      <c r="A44" s="71" t="s">
        <v>64</v>
      </c>
      <c r="B44" s="140">
        <f ca="1">IF($N$14=9,$N$41,IF($N$14=5,ROUND(RAND()*1800+$O$14,-2)," "))</f>
        <v>1700</v>
      </c>
      <c r="C44" s="141">
        <f ca="1">IF($N$14=9,$N$41,IF($N$14=5,ROUND(RAND()*1800+$O$14,-2)," "))</f>
        <v>1700</v>
      </c>
      <c r="D44" s="142">
        <f ca="1">IF($N$14=9,$N$41,IF($N$14=5,ROUND(RAND()*1800+$O$14,-2)," "))</f>
        <v>1700</v>
      </c>
      <c r="E44" s="143"/>
      <c r="F44" s="144"/>
      <c r="G44" s="145"/>
      <c r="H44" s="146"/>
      <c r="I44" s="147"/>
      <c r="J44" s="47"/>
      <c r="K44" s="60"/>
      <c r="L44" s="60"/>
      <c r="M44" s="64"/>
      <c r="N44" s="61">
        <f ca="1">+ROUND(RAND()*1800+$O$14,-2)</f>
        <v>2500</v>
      </c>
      <c r="O44" s="7">
        <f t="shared" si="0"/>
        <v>1</v>
      </c>
    </row>
    <row r="45" spans="1:15" ht="9.75" customHeight="1">
      <c r="A45" s="70" t="s">
        <v>65</v>
      </c>
      <c r="B45" s="132">
        <f ca="1">IF($N$14=9,$N$44,IF($N$14=5,ROUND(RAND()*1800+$O$14,-2)," "))</f>
        <v>2500</v>
      </c>
      <c r="C45" s="133">
        <f ca="1">IF($N$14=9,$N$42,IF($N$14=5,ROUND(RAND()*1800+$O$14,-2)," "))</f>
        <v>1600</v>
      </c>
      <c r="D45" s="134">
        <f ca="1">IF($N$14=9,$N$44,IF($N$14=5,ROUND(RAND()*1800+$O$14,-2)," "))</f>
        <v>2500</v>
      </c>
      <c r="E45" s="135"/>
      <c r="F45" s="136"/>
      <c r="G45" s="137"/>
      <c r="H45" s="138">
        <f>IF(B45=" "," ",$R$14)</f>
        <v>631.2</v>
      </c>
      <c r="I45" s="138">
        <f ca="1">IF(H45=" "," ",ROUND(H45/200-RAND()*H45/200,1))</f>
        <v>0.1</v>
      </c>
      <c r="J45" s="87"/>
      <c r="K45" s="60"/>
      <c r="L45" s="60"/>
      <c r="M45" s="64"/>
      <c r="N45" s="61"/>
      <c r="O45" s="7">
        <f t="shared" si="0"/>
        <v>1</v>
      </c>
    </row>
    <row r="46" spans="1:15" ht="9.75" customHeight="1">
      <c r="A46" s="71" t="s">
        <v>66</v>
      </c>
      <c r="B46" s="140">
        <f aca="true" ca="1" t="shared" si="1" ref="B46:D50">IF($N$14=9,ROUND(RAND()*1800+$O$14,-2)," ")</f>
        <v>2200</v>
      </c>
      <c r="C46" s="141">
        <f ca="1" t="shared" si="1"/>
        <v>2600</v>
      </c>
      <c r="D46" s="142">
        <f ca="1" t="shared" si="1"/>
        <v>1700</v>
      </c>
      <c r="E46" s="143"/>
      <c r="F46" s="144"/>
      <c r="G46" s="145"/>
      <c r="H46" s="146"/>
      <c r="I46" s="146"/>
      <c r="J46" s="62"/>
      <c r="K46" s="60"/>
      <c r="L46" s="60"/>
      <c r="M46" s="64"/>
      <c r="N46" s="6"/>
      <c r="O46" s="7">
        <f t="shared" si="0"/>
        <v>1</v>
      </c>
    </row>
    <row r="47" spans="1:15" ht="9.75" customHeight="1">
      <c r="A47" s="70" t="s">
        <v>67</v>
      </c>
      <c r="B47" s="132">
        <f ca="1" t="shared" si="1"/>
        <v>2600</v>
      </c>
      <c r="C47" s="133">
        <f ca="1" t="shared" si="1"/>
        <v>1500</v>
      </c>
      <c r="D47" s="134">
        <f ca="1" t="shared" si="1"/>
        <v>1400</v>
      </c>
      <c r="E47" s="135"/>
      <c r="F47" s="136"/>
      <c r="G47" s="137"/>
      <c r="H47" s="138"/>
      <c r="I47" s="138"/>
      <c r="J47" s="62"/>
      <c r="K47" s="60"/>
      <c r="L47" s="60"/>
      <c r="M47" s="64"/>
      <c r="N47" s="6"/>
      <c r="O47" s="7">
        <f t="shared" si="0"/>
        <v>1</v>
      </c>
    </row>
    <row r="48" spans="1:15" ht="9.75" customHeight="1">
      <c r="A48" s="70" t="s">
        <v>68</v>
      </c>
      <c r="B48" s="132">
        <f ca="1" t="shared" si="1"/>
        <v>1600</v>
      </c>
      <c r="C48" s="133">
        <f ca="1" t="shared" si="1"/>
        <v>1200</v>
      </c>
      <c r="D48" s="134">
        <f ca="1" t="shared" si="1"/>
        <v>2100</v>
      </c>
      <c r="E48" s="135"/>
      <c r="F48" s="136"/>
      <c r="G48" s="137"/>
      <c r="H48" s="138"/>
      <c r="I48" s="138"/>
      <c r="J48" s="62"/>
      <c r="K48" s="60"/>
      <c r="L48" s="60"/>
      <c r="M48" s="64"/>
      <c r="N48" s="6"/>
      <c r="O48" s="7">
        <f t="shared" si="0"/>
        <v>1</v>
      </c>
    </row>
    <row r="49" spans="1:15" ht="9.75" customHeight="1">
      <c r="A49" s="88" t="s">
        <v>69</v>
      </c>
      <c r="B49" s="148">
        <f ca="1" t="shared" si="1"/>
        <v>2700</v>
      </c>
      <c r="C49" s="149">
        <f ca="1" t="shared" si="1"/>
        <v>1800</v>
      </c>
      <c r="D49" s="150">
        <f ca="1" t="shared" si="1"/>
        <v>1500</v>
      </c>
      <c r="E49" s="151"/>
      <c r="F49" s="152"/>
      <c r="G49" s="153"/>
      <c r="H49" s="154"/>
      <c r="I49" s="154"/>
      <c r="J49" s="62"/>
      <c r="K49" s="60"/>
      <c r="L49" s="60"/>
      <c r="M49" s="64"/>
      <c r="N49" s="6"/>
      <c r="O49" s="7">
        <f t="shared" si="0"/>
        <v>1</v>
      </c>
    </row>
    <row r="50" spans="1:15" ht="9.75" customHeight="1">
      <c r="A50" s="70" t="s">
        <v>70</v>
      </c>
      <c r="B50" s="132">
        <f ca="1" t="shared" si="1"/>
        <v>1600</v>
      </c>
      <c r="C50" s="133">
        <f ca="1" t="shared" si="1"/>
        <v>2300</v>
      </c>
      <c r="D50" s="134">
        <f ca="1" t="shared" si="1"/>
        <v>2200</v>
      </c>
      <c r="E50" s="135"/>
      <c r="F50" s="136"/>
      <c r="G50" s="137"/>
      <c r="H50" s="139"/>
      <c r="I50" s="138"/>
      <c r="J50" s="62"/>
      <c r="K50" s="60"/>
      <c r="L50" s="60"/>
      <c r="M50" s="64"/>
      <c r="N50" s="6"/>
      <c r="O50" s="7">
        <f t="shared" si="0"/>
        <v>1</v>
      </c>
    </row>
    <row r="51" spans="1:15" ht="9.75" customHeight="1">
      <c r="A51" s="73">
        <v>10</v>
      </c>
      <c r="B51" s="124">
        <f ca="1">IF($N$15=9,$N$51,IF($N$14=5,ROUND(RAND()*1800+$O$14,-2)," "))</f>
        <v>11600</v>
      </c>
      <c r="C51" s="125">
        <f ca="1">IF($N$15=9,$N$52,IF($N$14=5,ROUND(RAND()*1800+$O$14,-2)," "))</f>
        <v>11000</v>
      </c>
      <c r="D51" s="126">
        <f ca="1">IF($N$15=9,$N$52,IF($N$14=5,ROUND(RAND()*1800+$O$14,-2)," "))</f>
        <v>11000</v>
      </c>
      <c r="E51" s="127">
        <f>IF(B51=" "," ",P15)</f>
        <v>22.6</v>
      </c>
      <c r="F51" s="128">
        <f>IF(C51=" "," ",Q15)</f>
        <v>31.9</v>
      </c>
      <c r="G51" s="129">
        <f>F51</f>
        <v>31.9</v>
      </c>
      <c r="H51" s="130"/>
      <c r="I51" s="130"/>
      <c r="J51" s="62"/>
      <c r="K51" s="60"/>
      <c r="L51" s="60"/>
      <c r="M51" s="64"/>
      <c r="N51" s="61">
        <f ca="1">+ROUND(RAND()*1800+$O$15,-2)</f>
        <v>11600</v>
      </c>
      <c r="O51" s="7">
        <f t="shared" si="0"/>
        <v>1</v>
      </c>
    </row>
    <row r="52" spans="1:15" ht="9.75" customHeight="1">
      <c r="A52" s="41">
        <v>11</v>
      </c>
      <c r="B52" s="140">
        <f ca="1">IF($N$15=9,$N$52,IF($N$14=5,ROUND(RAND()*1800+$O$14,-2)," "))</f>
        <v>11000</v>
      </c>
      <c r="C52" s="141">
        <f ca="1">IF($N$15=9,$N$51,IF($N$14=5,ROUND(RAND()*1800+$O$14,-2)," "))</f>
        <v>11600</v>
      </c>
      <c r="D52" s="142">
        <f ca="1">IF($N$15=9,$N$51,IF($N$14=5,ROUND(RAND()*1800+$O$14,-2)," "))</f>
        <v>11600</v>
      </c>
      <c r="E52" s="143"/>
      <c r="F52" s="144"/>
      <c r="G52" s="145"/>
      <c r="H52" s="146"/>
      <c r="I52" s="146"/>
      <c r="J52" s="62"/>
      <c r="K52" s="60"/>
      <c r="L52" s="60"/>
      <c r="M52" s="64"/>
      <c r="N52" s="61">
        <f ca="1">+ROUND(RAND()*1800+$O$15,-2)</f>
        <v>11000</v>
      </c>
      <c r="O52" s="7">
        <f t="shared" si="0"/>
        <v>1</v>
      </c>
    </row>
    <row r="53" spans="1:15" ht="9.75" customHeight="1">
      <c r="A53" s="89">
        <v>12</v>
      </c>
      <c r="B53" s="148">
        <f ca="1">IF($N$15=9,$N$53,IF($N$14=5,ROUND(RAND()*1800+$O$14,-2)," "))</f>
        <v>10300</v>
      </c>
      <c r="C53" s="149">
        <f ca="1">IF($N$15=9,$N$53,IF($N$14=5,ROUND(RAND()*1800+$O$14,-2)," "))</f>
        <v>10300</v>
      </c>
      <c r="D53" s="150">
        <f ca="1">IF($N$15=9,$N$53,IF($N$14=5,ROUND(RAND()*1800+$O$14,-2)," "))</f>
        <v>10300</v>
      </c>
      <c r="E53" s="151"/>
      <c r="F53" s="152"/>
      <c r="G53" s="153"/>
      <c r="H53" s="154"/>
      <c r="I53" s="154"/>
      <c r="J53" s="62"/>
      <c r="K53" s="60"/>
      <c r="L53" s="60"/>
      <c r="M53" s="64"/>
      <c r="N53" s="61">
        <f ca="1">+ROUND(RAND()*1800+$O$15,-2)</f>
        <v>10300</v>
      </c>
      <c r="O53" s="7">
        <f t="shared" si="0"/>
        <v>1</v>
      </c>
    </row>
    <row r="54" spans="1:15" ht="9.75" customHeight="1">
      <c r="A54" s="72">
        <v>13</v>
      </c>
      <c r="B54" s="132">
        <f ca="1">IF($N$15=9,$N$51,IF($N$14=5,ROUND(RAND()*1800+$O$14,-2)," "))</f>
        <v>11600</v>
      </c>
      <c r="C54" s="133">
        <f ca="1">IF($N$15=9,$N$51,IF($N$14=5,ROUND(RAND()*1800+$O$14,-2)," "))</f>
        <v>11600</v>
      </c>
      <c r="D54" s="134">
        <f ca="1">IF($N$15=9,$N$53,IF($N$14=5,ROUND(RAND()*1800+$O$14,-2)," "))</f>
        <v>10300</v>
      </c>
      <c r="E54" s="135"/>
      <c r="F54" s="136"/>
      <c r="G54" s="137"/>
      <c r="H54" s="138"/>
      <c r="I54" s="138"/>
      <c r="J54" s="68"/>
      <c r="K54" s="66"/>
      <c r="L54" s="66"/>
      <c r="M54" s="65"/>
      <c r="N54" s="106">
        <f ca="1">+ROUND(RAND()*1800+$O$15,-2)</f>
        <v>11000</v>
      </c>
      <c r="O54" s="7">
        <f t="shared" si="0"/>
        <v>1</v>
      </c>
    </row>
    <row r="55" spans="1:15" ht="9.75" customHeight="1">
      <c r="A55" s="73">
        <v>14</v>
      </c>
      <c r="B55" s="124">
        <f ca="1">IF($N$15=9,$N$54,IF($N$14=5,ROUND(RAND()*1800+$O$14,-2)," "))</f>
        <v>11000</v>
      </c>
      <c r="C55" s="125">
        <f ca="1">IF($N$15=9,$N$54,IF($N$14=5,ROUND(RAND()*1800+$O$14,-2)," "))</f>
        <v>11000</v>
      </c>
      <c r="D55" s="126">
        <f ca="1">IF($N$15=9,$N$54,IF($N$14=5,ROUND(RAND()*1800+$O$14,-2)," "))</f>
        <v>11000</v>
      </c>
      <c r="E55" s="127"/>
      <c r="F55" s="128"/>
      <c r="G55" s="129"/>
      <c r="H55" s="130">
        <f>IF(B55=" "," ",$R$15)</f>
        <v>96.1</v>
      </c>
      <c r="I55" s="130">
        <f ca="1">IF(H55=" "," ",ROUND(H55/200-RAND()*H55/200,1))</f>
        <v>0.3</v>
      </c>
      <c r="J55" s="62"/>
      <c r="K55" s="60"/>
      <c r="L55" s="60"/>
      <c r="M55" s="64"/>
      <c r="N55" s="107"/>
      <c r="O55" s="7">
        <f t="shared" si="0"/>
        <v>1</v>
      </c>
    </row>
    <row r="56" spans="1:15" ht="9.75" customHeight="1">
      <c r="A56" s="41">
        <v>15</v>
      </c>
      <c r="B56" s="140">
        <f aca="true" ca="1" t="shared" si="2" ref="B56:D60">IF($N$15=9,ROUND(RAND()*1800+$O$15,-2)," ")</f>
        <v>11400</v>
      </c>
      <c r="C56" s="141">
        <f ca="1" t="shared" si="2"/>
        <v>11400</v>
      </c>
      <c r="D56" s="142">
        <f ca="1" t="shared" si="2"/>
        <v>11600</v>
      </c>
      <c r="E56" s="143"/>
      <c r="F56" s="144"/>
      <c r="G56" s="145"/>
      <c r="H56" s="146"/>
      <c r="I56" s="146"/>
      <c r="J56" s="62"/>
      <c r="K56" s="60"/>
      <c r="L56" s="60"/>
      <c r="M56" s="64"/>
      <c r="N56" s="6"/>
      <c r="O56" s="7">
        <f t="shared" si="0"/>
        <v>1</v>
      </c>
    </row>
    <row r="57" spans="1:15" ht="9.75" customHeight="1">
      <c r="A57" s="72">
        <v>16</v>
      </c>
      <c r="B57" s="132">
        <f ca="1" t="shared" si="2"/>
        <v>11200</v>
      </c>
      <c r="C57" s="133">
        <f ca="1" t="shared" si="2"/>
        <v>10900</v>
      </c>
      <c r="D57" s="134">
        <f ca="1" t="shared" si="2"/>
        <v>11100</v>
      </c>
      <c r="E57" s="135"/>
      <c r="F57" s="136"/>
      <c r="G57" s="137"/>
      <c r="H57" s="138"/>
      <c r="I57" s="138"/>
      <c r="J57" s="62"/>
      <c r="K57" s="60"/>
      <c r="L57" s="60"/>
      <c r="M57" s="64"/>
      <c r="N57" s="6"/>
      <c r="O57" s="8">
        <f t="shared" si="0"/>
        <v>1</v>
      </c>
    </row>
    <row r="58" spans="1:15" ht="9.75" customHeight="1">
      <c r="A58" s="73">
        <v>17</v>
      </c>
      <c r="B58" s="124">
        <f ca="1" t="shared" si="2"/>
        <v>10200</v>
      </c>
      <c r="C58" s="125">
        <f ca="1" t="shared" si="2"/>
        <v>10600</v>
      </c>
      <c r="D58" s="126">
        <f ca="1" t="shared" si="2"/>
        <v>10700</v>
      </c>
      <c r="E58" s="127"/>
      <c r="F58" s="128"/>
      <c r="G58" s="129"/>
      <c r="H58" s="130"/>
      <c r="I58" s="130"/>
      <c r="J58" s="62"/>
      <c r="K58" s="60"/>
      <c r="L58" s="60"/>
      <c r="M58" s="64"/>
      <c r="N58" s="6"/>
      <c r="O58" s="8">
        <f t="shared" si="0"/>
        <v>1</v>
      </c>
    </row>
    <row r="59" spans="1:15" ht="9.75" customHeight="1">
      <c r="A59" s="73">
        <v>18</v>
      </c>
      <c r="B59" s="124">
        <f ca="1" t="shared" si="2"/>
        <v>11000</v>
      </c>
      <c r="C59" s="125">
        <f ca="1" t="shared" si="2"/>
        <v>11400</v>
      </c>
      <c r="D59" s="126">
        <f ca="1" t="shared" si="2"/>
        <v>11300</v>
      </c>
      <c r="E59" s="127"/>
      <c r="F59" s="128"/>
      <c r="G59" s="129"/>
      <c r="H59" s="130"/>
      <c r="I59" s="130"/>
      <c r="J59" s="62"/>
      <c r="K59" s="60"/>
      <c r="L59" s="60"/>
      <c r="M59" s="64"/>
      <c r="N59" s="6"/>
      <c r="O59" s="7">
        <f t="shared" si="0"/>
        <v>1</v>
      </c>
    </row>
    <row r="60" spans="1:15" ht="9.75" customHeight="1">
      <c r="A60" s="41">
        <v>19</v>
      </c>
      <c r="B60" s="140">
        <f ca="1" t="shared" si="2"/>
        <v>10900</v>
      </c>
      <c r="C60" s="141">
        <f ca="1" t="shared" si="2"/>
        <v>10500</v>
      </c>
      <c r="D60" s="142">
        <f ca="1" t="shared" si="2"/>
        <v>10700</v>
      </c>
      <c r="E60" s="143"/>
      <c r="F60" s="144"/>
      <c r="G60" s="145"/>
      <c r="H60" s="146"/>
      <c r="I60" s="146"/>
      <c r="J60" s="62"/>
      <c r="K60" s="60"/>
      <c r="L60" s="60"/>
      <c r="M60" s="64"/>
      <c r="N60" s="6"/>
      <c r="O60" s="7">
        <f t="shared" si="0"/>
        <v>1</v>
      </c>
    </row>
    <row r="61" spans="1:15" ht="9.75" customHeight="1">
      <c r="A61" s="89">
        <v>20</v>
      </c>
      <c r="B61" s="148">
        <f ca="1">IF($N$16=9,$N$62,IF($N$16=5,ROUND(RAND()*1800+$O$16,-2)," "))</f>
        <v>21400</v>
      </c>
      <c r="C61" s="149">
        <f ca="1">IF($N$16=9,$N$61,IF($N$16=5,ROUND(RAND()*1800+$O$16,-2)," "))</f>
        <v>21700</v>
      </c>
      <c r="D61" s="150">
        <f ca="1">IF($N$16=9,$N$63,IF($N$16=5,ROUND(RAND()*1800+$O$16,-2)," "))</f>
        <v>20600</v>
      </c>
      <c r="E61" s="151">
        <f>IF(B61=" "," ",P16)</f>
        <v>61</v>
      </c>
      <c r="F61" s="152">
        <f>IF(C61=" "," ",Q16)</f>
        <v>82</v>
      </c>
      <c r="G61" s="153">
        <f>F61</f>
        <v>82</v>
      </c>
      <c r="H61" s="154"/>
      <c r="I61" s="154"/>
      <c r="J61" s="68"/>
      <c r="K61" s="66"/>
      <c r="L61" s="66"/>
      <c r="M61" s="65"/>
      <c r="N61" s="106">
        <f ca="1">+ROUND(RAND()*1800+$O$16,-2)</f>
        <v>21700</v>
      </c>
      <c r="O61" s="7">
        <f t="shared" si="0"/>
        <v>1</v>
      </c>
    </row>
    <row r="62" spans="1:15" ht="9.75" customHeight="1">
      <c r="A62" s="72">
        <v>21</v>
      </c>
      <c r="B62" s="132">
        <f ca="1">IF($N$16=9,$N$63,IF($N$16=5,ROUND(RAND()*1800+$O$16,-2)," "))</f>
        <v>20600</v>
      </c>
      <c r="C62" s="133">
        <f ca="1">IF($N$16=9,$N$62,IF($N$16=5,ROUND(RAND()*1800+$O$16,-2)," "))</f>
        <v>21400</v>
      </c>
      <c r="D62" s="134">
        <f ca="1">IF($N$16=9,$N$61,IF($N$16=5,ROUND(RAND()*1800+$O$16,-2)," "))</f>
        <v>21700</v>
      </c>
      <c r="E62" s="135"/>
      <c r="F62" s="136"/>
      <c r="G62" s="137"/>
      <c r="H62" s="138"/>
      <c r="I62" s="138"/>
      <c r="J62" s="62"/>
      <c r="K62" s="60"/>
      <c r="L62" s="60"/>
      <c r="M62" s="64"/>
      <c r="N62" s="108">
        <f ca="1">+ROUND(RAND()*1800+$O$16,-2)</f>
        <v>21400</v>
      </c>
      <c r="O62" s="7">
        <f t="shared" si="0"/>
        <v>1</v>
      </c>
    </row>
    <row r="63" spans="1:15" ht="9.75" customHeight="1">
      <c r="A63" s="41">
        <v>22</v>
      </c>
      <c r="B63" s="140">
        <f ca="1">IF($N$16=9,$N$61,IF($N$16=5,ROUND(RAND()*1800+$O$16,-2)," "))</f>
        <v>21700</v>
      </c>
      <c r="C63" s="141">
        <f ca="1">IF($N$16=9,$N$63,IF($N$16=5,ROUND(RAND()*1800+$O$16,-2)," "))</f>
        <v>20600</v>
      </c>
      <c r="D63" s="142">
        <f ca="1">IF($N$16=9,$N$62,IF($N$16=5,ROUND(RAND()*1800+$O$16,-2)," "))</f>
        <v>21400</v>
      </c>
      <c r="E63" s="143"/>
      <c r="F63" s="144"/>
      <c r="G63" s="145"/>
      <c r="H63" s="146"/>
      <c r="I63" s="146"/>
      <c r="J63" s="62"/>
      <c r="K63" s="60"/>
      <c r="L63" s="60"/>
      <c r="M63" s="64"/>
      <c r="N63" s="61">
        <f ca="1">+ROUND(RAND()*1800+$O$16,-2)</f>
        <v>20600</v>
      </c>
      <c r="O63" s="7">
        <f t="shared" si="0"/>
        <v>1</v>
      </c>
    </row>
    <row r="64" spans="1:15" ht="9.75" customHeight="1">
      <c r="A64" s="72">
        <v>23</v>
      </c>
      <c r="B64" s="132">
        <f ca="1">IF($N$16=9,$N$62,IF($N$16=5,ROUND(RAND()*1800+$O$16,-2)," "))</f>
        <v>21400</v>
      </c>
      <c r="C64" s="133">
        <f ca="1">IF($N$16=9,$N$62,IF($N$16=5,ROUND(RAND()*1800+$O$16,-2)," "))</f>
        <v>21400</v>
      </c>
      <c r="D64" s="134">
        <f ca="1">IF($N$16=9,$N$61,IF($N$16=5,ROUND(RAND()*1800+$O$16,-2)," "))</f>
        <v>21700</v>
      </c>
      <c r="E64" s="135"/>
      <c r="F64" s="136"/>
      <c r="G64" s="137"/>
      <c r="H64" s="138"/>
      <c r="I64" s="138"/>
      <c r="J64" s="62"/>
      <c r="K64" s="60"/>
      <c r="L64" s="60"/>
      <c r="M64" s="64"/>
      <c r="N64" s="61">
        <f ca="1">+ROUND(RAND()*1800+$O$16,-2)</f>
        <v>20700</v>
      </c>
      <c r="O64" s="7">
        <f t="shared" si="0"/>
        <v>1</v>
      </c>
    </row>
    <row r="65" spans="1:15" ht="9.75" customHeight="1">
      <c r="A65" s="73">
        <v>24</v>
      </c>
      <c r="B65" s="124">
        <f ca="1">IF($N$16=9,$N$62,IF($N$16=5,ROUND(RAND()*1800+$O$16,-2)," "))</f>
        <v>21400</v>
      </c>
      <c r="C65" s="125">
        <f ca="1">IF($N$16=9,$N$64,IF($N$16=5,ROUND(RAND()*1800+$O$16,-2)," "))</f>
        <v>20700</v>
      </c>
      <c r="D65" s="126">
        <f ca="1">IF($N$16=9,$N$64,IF($N$16=5,ROUND(RAND()*1800+$O$16,-2)," "))</f>
        <v>20700</v>
      </c>
      <c r="E65" s="127"/>
      <c r="F65" s="128"/>
      <c r="G65" s="129"/>
      <c r="H65" s="130">
        <f>IF(B65=" "," ",$R$16)</f>
        <v>260.5</v>
      </c>
      <c r="I65" s="130">
        <f ca="1">IF(H65=" "," ",ROUND(H65/200-RAND()*H65/200,1))</f>
        <v>0.2</v>
      </c>
      <c r="J65" s="62"/>
      <c r="K65" s="60"/>
      <c r="L65" s="60"/>
      <c r="M65" s="64"/>
      <c r="N65" s="6"/>
      <c r="O65" s="7">
        <f t="shared" si="0"/>
        <v>1</v>
      </c>
    </row>
    <row r="66" spans="1:15" ht="9.75" customHeight="1">
      <c r="A66" s="89">
        <v>25</v>
      </c>
      <c r="B66" s="148">
        <f aca="true" ca="1" t="shared" si="3" ref="B66:D70">IF($N$16=9,ROUND(RAND()*1800+$O$16,-2)," ")</f>
        <v>21600</v>
      </c>
      <c r="C66" s="149">
        <f ca="1" t="shared" si="3"/>
        <v>21300</v>
      </c>
      <c r="D66" s="150">
        <f ca="1" t="shared" si="3"/>
        <v>21700</v>
      </c>
      <c r="E66" s="151"/>
      <c r="F66" s="152"/>
      <c r="G66" s="153"/>
      <c r="H66" s="154"/>
      <c r="I66" s="154"/>
      <c r="J66" s="62"/>
      <c r="K66" s="60"/>
      <c r="L66" s="60"/>
      <c r="M66" s="64"/>
      <c r="N66" s="6"/>
      <c r="O66" s="7">
        <f t="shared" si="0"/>
        <v>1</v>
      </c>
    </row>
    <row r="67" spans="1:15" ht="9.75" customHeight="1">
      <c r="A67" s="72">
        <v>26</v>
      </c>
      <c r="B67" s="132">
        <f ca="1" t="shared" si="3"/>
        <v>21100</v>
      </c>
      <c r="C67" s="133">
        <f ca="1" t="shared" si="3"/>
        <v>20700</v>
      </c>
      <c r="D67" s="134">
        <f ca="1" t="shared" si="3"/>
        <v>20100</v>
      </c>
      <c r="E67" s="135"/>
      <c r="F67" s="136"/>
      <c r="G67" s="137"/>
      <c r="H67" s="138"/>
      <c r="I67" s="138"/>
      <c r="J67" s="62"/>
      <c r="K67" s="60"/>
      <c r="L67" s="60"/>
      <c r="M67" s="64"/>
      <c r="N67" s="6"/>
      <c r="O67" s="7">
        <f t="shared" si="0"/>
        <v>1</v>
      </c>
    </row>
    <row r="68" spans="1:15" ht="9.75" customHeight="1">
      <c r="A68" s="73">
        <v>27</v>
      </c>
      <c r="B68" s="124">
        <f ca="1" t="shared" si="3"/>
        <v>21300</v>
      </c>
      <c r="C68" s="125">
        <f ca="1" t="shared" si="3"/>
        <v>21400</v>
      </c>
      <c r="D68" s="126">
        <f ca="1" t="shared" si="3"/>
        <v>21700</v>
      </c>
      <c r="E68" s="127"/>
      <c r="F68" s="128"/>
      <c r="G68" s="129"/>
      <c r="H68" s="130"/>
      <c r="I68" s="130"/>
      <c r="J68" s="62"/>
      <c r="K68" s="60"/>
      <c r="L68" s="60"/>
      <c r="M68" s="64"/>
      <c r="N68" s="6"/>
      <c r="O68" s="7">
        <f t="shared" si="0"/>
        <v>1</v>
      </c>
    </row>
    <row r="69" spans="1:15" ht="9.75" customHeight="1">
      <c r="A69" s="73">
        <v>28</v>
      </c>
      <c r="B69" s="124">
        <f ca="1" t="shared" si="3"/>
        <v>21100</v>
      </c>
      <c r="C69" s="125">
        <f ca="1" t="shared" si="3"/>
        <v>20600</v>
      </c>
      <c r="D69" s="126">
        <f ca="1" t="shared" si="3"/>
        <v>20100</v>
      </c>
      <c r="E69" s="127"/>
      <c r="F69" s="128"/>
      <c r="G69" s="129"/>
      <c r="H69" s="130"/>
      <c r="I69" s="130"/>
      <c r="J69" s="62"/>
      <c r="K69" s="60"/>
      <c r="L69" s="60"/>
      <c r="M69" s="64"/>
      <c r="N69" s="6"/>
      <c r="O69" s="7">
        <f t="shared" si="0"/>
        <v>1</v>
      </c>
    </row>
    <row r="70" spans="1:15" ht="9.75" customHeight="1">
      <c r="A70" s="41">
        <v>29</v>
      </c>
      <c r="B70" s="140">
        <f ca="1" t="shared" si="3"/>
        <v>21300</v>
      </c>
      <c r="C70" s="141">
        <f ca="1" t="shared" si="3"/>
        <v>20700</v>
      </c>
      <c r="D70" s="142">
        <f ca="1" t="shared" si="3"/>
        <v>21400</v>
      </c>
      <c r="E70" s="143"/>
      <c r="F70" s="144"/>
      <c r="G70" s="145"/>
      <c r="H70" s="146"/>
      <c r="I70" s="146"/>
      <c r="J70" s="62"/>
      <c r="K70" s="60"/>
      <c r="L70" s="60"/>
      <c r="M70" s="64"/>
      <c r="N70" s="6"/>
      <c r="O70" s="7">
        <f t="shared" si="0"/>
        <v>1</v>
      </c>
    </row>
    <row r="71" spans="1:15" ht="9.75" customHeight="1">
      <c r="A71" s="72">
        <v>30</v>
      </c>
      <c r="B71" s="132">
        <f ca="1">IF($N$17=9,$N$72,IF($N$17=5,ROUND(RAND()*1800+$O$17,-2)," "))</f>
        <v>30500</v>
      </c>
      <c r="C71" s="133">
        <f ca="1">IF($N$17=9,$N$71,IF($N$17=5,ROUND(RAND()*1800+$O$17,-2)," "))</f>
        <v>30200</v>
      </c>
      <c r="D71" s="134">
        <f ca="1">IF($N$17=9,$N$73,IF($N$17=5,ROUND(RAND()*1800+$O$17,-2)," "))</f>
        <v>30800</v>
      </c>
      <c r="E71" s="135">
        <f>IF(B71=" "," ",P17)</f>
        <v>40</v>
      </c>
      <c r="F71" s="136">
        <f>IF(C71=" "," ",Q17)</f>
        <v>50</v>
      </c>
      <c r="G71" s="137">
        <f>F71</f>
        <v>50</v>
      </c>
      <c r="H71" s="138"/>
      <c r="I71" s="138"/>
      <c r="J71" s="62"/>
      <c r="K71" s="60"/>
      <c r="L71" s="60"/>
      <c r="M71" s="64"/>
      <c r="N71" s="61">
        <f ca="1">+ROUND(RAND()*1800+$O$17,-2)</f>
        <v>30200</v>
      </c>
      <c r="O71" s="7">
        <f t="shared" si="0"/>
        <v>1</v>
      </c>
    </row>
    <row r="72" spans="1:15" ht="9.75" customHeight="1">
      <c r="A72" s="72">
        <v>31</v>
      </c>
      <c r="B72" s="132">
        <f ca="1">IF($N$17=9,$N$73,IF($N$17=5,ROUND(RAND()*1800+$O$17,-2)," "))</f>
        <v>30800</v>
      </c>
      <c r="C72" s="133">
        <f ca="1">IF($N$17=9,$N$72,IF($N$17=5,ROUND(RAND()*1800+$O$17,-2)," "))</f>
        <v>30500</v>
      </c>
      <c r="D72" s="134">
        <f ca="1">IF($N$17=9,$N$71,IF($N$17=5,ROUND(RAND()*1800+$O$17,-2)," "))</f>
        <v>30200</v>
      </c>
      <c r="E72" s="135"/>
      <c r="F72" s="136"/>
      <c r="G72" s="137"/>
      <c r="H72" s="138"/>
      <c r="I72" s="138"/>
      <c r="J72" s="62"/>
      <c r="K72" s="60"/>
      <c r="L72" s="60"/>
      <c r="M72" s="64"/>
      <c r="N72" s="61">
        <f ca="1">+ROUND(RAND()*1800+$O$17,-2)</f>
        <v>30500</v>
      </c>
      <c r="O72" s="7">
        <f t="shared" si="0"/>
        <v>1</v>
      </c>
    </row>
    <row r="73" spans="1:15" ht="9.75" customHeight="1">
      <c r="A73" s="73">
        <v>32</v>
      </c>
      <c r="B73" s="124">
        <f ca="1">IF($N$17=9,$N$71,IF($N$17=5,ROUND(RAND()*1800+$O$17,-2)," "))</f>
        <v>30200</v>
      </c>
      <c r="C73" s="125">
        <f ca="1">IF($N$17=9,$N$73,IF($N$17=5,ROUND(RAND()*1800+$O$17,-2)," "))</f>
        <v>30800</v>
      </c>
      <c r="D73" s="126">
        <f ca="1">IF($N$17=9,$N$72,IF($N$17=5,ROUND(RAND()*1800+$O$17,-2)," "))</f>
        <v>30500</v>
      </c>
      <c r="E73" s="127"/>
      <c r="F73" s="128"/>
      <c r="G73" s="129"/>
      <c r="H73" s="130"/>
      <c r="I73" s="130"/>
      <c r="J73" s="62"/>
      <c r="K73" s="60"/>
      <c r="L73" s="60"/>
      <c r="M73" s="64"/>
      <c r="N73" s="61">
        <f ca="1">+ROUND(RAND()*1800+$O$17,-2)</f>
        <v>30800</v>
      </c>
      <c r="O73" s="7">
        <f t="shared" si="0"/>
        <v>1</v>
      </c>
    </row>
    <row r="74" spans="1:15" ht="9.75" customHeight="1">
      <c r="A74" s="41">
        <v>33</v>
      </c>
      <c r="B74" s="140">
        <f ca="1">IF($N$17=9,$N$72,IF($N$17=5,ROUND(RAND()*1800+$O$17,-2)," "))</f>
        <v>30500</v>
      </c>
      <c r="C74" s="141">
        <f ca="1">IF($N$17=9,$N$72,IF($N$17=5,ROUND(RAND()*1800+$O$17,-2)," "))</f>
        <v>30500</v>
      </c>
      <c r="D74" s="142">
        <f ca="1">IF($N$17=9,$N$71,IF($N$17=5,ROUND(RAND()*1800+$O$17,-2)," "))</f>
        <v>30200</v>
      </c>
      <c r="E74" s="143"/>
      <c r="F74" s="144"/>
      <c r="G74" s="145"/>
      <c r="H74" s="146"/>
      <c r="I74" s="146"/>
      <c r="J74" s="62"/>
      <c r="K74" s="60"/>
      <c r="L74" s="60"/>
      <c r="M74" s="64"/>
      <c r="N74" s="61">
        <f ca="1">+ROUND(RAND()*1800+$O$17,-2)</f>
        <v>30000</v>
      </c>
      <c r="O74" s="7">
        <f t="shared" si="0"/>
        <v>1</v>
      </c>
    </row>
    <row r="75" spans="1:15" ht="9.75" customHeight="1">
      <c r="A75" s="72">
        <v>34</v>
      </c>
      <c r="B75" s="132">
        <f ca="1">IF($N$17=9,$N$72,IF($N$17=5,ROUND(RAND()*1800+$O$17,-2)," "))</f>
        <v>30500</v>
      </c>
      <c r="C75" s="133">
        <f ca="1">IF($N$17=9,$N$74,IF($N$17=5,ROUND(RAND()*1800+$O$17,-2)," "))</f>
        <v>30000</v>
      </c>
      <c r="D75" s="134">
        <f ca="1">IF($N$17=9,$N$74,IF($N$17=5,ROUND(RAND()*1800+$O$17,-2)," "))</f>
        <v>30000</v>
      </c>
      <c r="E75" s="135"/>
      <c r="F75" s="136"/>
      <c r="G75" s="137"/>
      <c r="H75" s="138">
        <f>IF(B75=" "," ",$R$17)</f>
        <v>30</v>
      </c>
      <c r="I75" s="138">
        <f ca="1">IF(H75=" "," ",ROUND(H75/200-RAND()*H75/200,1))</f>
        <v>0.1</v>
      </c>
      <c r="J75" s="62"/>
      <c r="K75" s="66"/>
      <c r="L75" s="66"/>
      <c r="M75" s="65"/>
      <c r="N75" s="109"/>
      <c r="O75" s="7">
        <f t="shared" si="0"/>
        <v>1</v>
      </c>
    </row>
    <row r="76" spans="1:15" ht="9.75" customHeight="1">
      <c r="A76" s="72">
        <v>35</v>
      </c>
      <c r="B76" s="132">
        <f aca="true" ca="1" t="shared" si="4" ref="B76:D83">IF($N$17=9,ROUND(RAND()*1800+$O$17,-2)," ")</f>
        <v>31100</v>
      </c>
      <c r="C76" s="133">
        <f ca="1" t="shared" si="4"/>
        <v>31100</v>
      </c>
      <c r="D76" s="134">
        <f ca="1" t="shared" si="4"/>
        <v>31500</v>
      </c>
      <c r="E76" s="136"/>
      <c r="F76" s="137"/>
      <c r="G76" s="129"/>
      <c r="H76" s="130"/>
      <c r="I76" s="137"/>
      <c r="J76" s="62"/>
      <c r="K76" s="60"/>
      <c r="L76" s="60"/>
      <c r="M76" s="64"/>
      <c r="N76" s="6"/>
      <c r="O76" s="7">
        <f t="shared" si="0"/>
        <v>1</v>
      </c>
    </row>
    <row r="77" spans="1:15" ht="9" customHeight="1">
      <c r="A77" s="81">
        <v>36</v>
      </c>
      <c r="B77" s="125">
        <f ca="1" t="shared" si="4"/>
        <v>30600</v>
      </c>
      <c r="C77" s="125">
        <f ca="1" t="shared" si="4"/>
        <v>30700</v>
      </c>
      <c r="D77" s="126">
        <f ca="1" t="shared" si="4"/>
        <v>30800</v>
      </c>
      <c r="E77" s="130"/>
      <c r="F77" s="130"/>
      <c r="G77" s="130"/>
      <c r="H77" s="130"/>
      <c r="I77" s="131"/>
      <c r="J77" s="24"/>
      <c r="K77" s="66"/>
      <c r="L77" s="66"/>
      <c r="M77" s="65"/>
      <c r="N77" s="6"/>
      <c r="O77" s="7">
        <f t="shared" si="0"/>
        <v>1</v>
      </c>
    </row>
    <row r="78" spans="1:15" ht="11.25" customHeight="1">
      <c r="A78" s="69" t="s">
        <v>8</v>
      </c>
      <c r="B78" s="208" t="s">
        <v>44</v>
      </c>
      <c r="C78" s="208"/>
      <c r="D78" s="186"/>
      <c r="E78" s="208" t="s">
        <v>47</v>
      </c>
      <c r="F78" s="208"/>
      <c r="G78" s="186"/>
      <c r="H78" s="80" t="s">
        <v>49</v>
      </c>
      <c r="I78" s="69" t="s">
        <v>50</v>
      </c>
      <c r="J78" s="187" t="s">
        <v>53</v>
      </c>
      <c r="K78" s="209"/>
      <c r="L78" s="210" t="s">
        <v>56</v>
      </c>
      <c r="M78" s="208"/>
      <c r="N78" s="6"/>
      <c r="O78" s="7"/>
    </row>
    <row r="79" spans="1:15" ht="11.25" customHeight="1">
      <c r="A79" s="69" t="s">
        <v>43</v>
      </c>
      <c r="B79" s="206" t="s">
        <v>45</v>
      </c>
      <c r="C79" s="207"/>
      <c r="D79" s="215"/>
      <c r="E79" s="206" t="s">
        <v>46</v>
      </c>
      <c r="F79" s="207"/>
      <c r="G79" s="215"/>
      <c r="H79" s="80" t="s">
        <v>48</v>
      </c>
      <c r="I79" s="69" t="s">
        <v>51</v>
      </c>
      <c r="J79" s="187" t="s">
        <v>54</v>
      </c>
      <c r="K79" s="209"/>
      <c r="L79" s="206" t="s">
        <v>57</v>
      </c>
      <c r="M79" s="207"/>
      <c r="N79" s="6"/>
      <c r="O79" s="7"/>
    </row>
    <row r="80" spans="1:15" ht="13.5" customHeight="1" thickBot="1">
      <c r="A80" s="75"/>
      <c r="B80" s="74" t="s">
        <v>71</v>
      </c>
      <c r="C80" s="75" t="s">
        <v>72</v>
      </c>
      <c r="D80" s="75" t="s">
        <v>73</v>
      </c>
      <c r="E80" s="110" t="s">
        <v>71</v>
      </c>
      <c r="F80" s="110" t="s">
        <v>72</v>
      </c>
      <c r="G80" s="110" t="s">
        <v>73</v>
      </c>
      <c r="H80" s="79" t="s">
        <v>38</v>
      </c>
      <c r="I80" s="75" t="s">
        <v>52</v>
      </c>
      <c r="J80" s="213" t="s">
        <v>55</v>
      </c>
      <c r="K80" s="214"/>
      <c r="L80" s="74" t="s">
        <v>58</v>
      </c>
      <c r="M80" s="78" t="s">
        <v>59</v>
      </c>
      <c r="N80" s="6"/>
      <c r="O80" s="7"/>
    </row>
    <row r="81" spans="1:15" ht="9.75" customHeight="1">
      <c r="A81" s="114">
        <v>37</v>
      </c>
      <c r="B81" s="125">
        <f ca="1" t="shared" si="4"/>
        <v>30800</v>
      </c>
      <c r="C81" s="126">
        <f ca="1" t="shared" si="4"/>
        <v>30900</v>
      </c>
      <c r="D81" s="126">
        <f ca="1" t="shared" si="4"/>
        <v>31700</v>
      </c>
      <c r="E81" s="129"/>
      <c r="F81" s="129"/>
      <c r="G81" s="129"/>
      <c r="H81" s="130"/>
      <c r="I81" s="131"/>
      <c r="J81" s="24"/>
      <c r="K81" s="66"/>
      <c r="L81" s="111"/>
      <c r="M81" s="76"/>
      <c r="N81" s="6"/>
      <c r="O81" s="7">
        <f aca="true" t="shared" si="5" ref="O81:O112">IF(B81=" ",0,1)</f>
        <v>1</v>
      </c>
    </row>
    <row r="82" spans="1:17" ht="9.75" customHeight="1">
      <c r="A82" s="72">
        <v>38</v>
      </c>
      <c r="B82" s="155">
        <f ca="1" t="shared" si="4"/>
        <v>31300</v>
      </c>
      <c r="C82" s="133">
        <f ca="1" t="shared" si="4"/>
        <v>31300</v>
      </c>
      <c r="D82" s="134">
        <f ca="1" t="shared" si="4"/>
        <v>30300</v>
      </c>
      <c r="E82" s="129"/>
      <c r="F82" s="129"/>
      <c r="G82" s="127"/>
      <c r="H82" s="137"/>
      <c r="I82" s="131"/>
      <c r="J82" s="24"/>
      <c r="K82" s="66"/>
      <c r="L82" s="29"/>
      <c r="M82" s="65"/>
      <c r="N82" s="6"/>
      <c r="O82" s="7">
        <f t="shared" si="5"/>
        <v>1</v>
      </c>
      <c r="P82" s="1"/>
      <c r="Q82" s="1"/>
    </row>
    <row r="83" spans="1:15" ht="9.75" customHeight="1">
      <c r="A83" s="72">
        <v>39</v>
      </c>
      <c r="B83" s="155">
        <f ca="1" t="shared" si="4"/>
        <v>31400</v>
      </c>
      <c r="C83" s="133">
        <f ca="1" t="shared" si="4"/>
        <v>31500</v>
      </c>
      <c r="D83" s="134">
        <f ca="1" t="shared" si="4"/>
        <v>30900</v>
      </c>
      <c r="E83" s="137"/>
      <c r="F83" s="137"/>
      <c r="G83" s="135"/>
      <c r="H83" s="137"/>
      <c r="I83" s="156"/>
      <c r="J83" s="47"/>
      <c r="K83" s="60"/>
      <c r="L83" s="48"/>
      <c r="M83" s="64"/>
      <c r="N83" s="6"/>
      <c r="O83" s="7">
        <f t="shared" si="5"/>
        <v>1</v>
      </c>
    </row>
    <row r="84" spans="1:15" ht="9.75" customHeight="1">
      <c r="A84" s="72">
        <v>40</v>
      </c>
      <c r="B84" s="155">
        <f ca="1">IF($N$18=9,$N$84,IF($N$18=5,ROUND(RAND()*1800+$O$18,-2)," "))</f>
        <v>10600</v>
      </c>
      <c r="C84" s="133">
        <f ca="1">IF($N$18=9,$N$85,IF($N$18=5,ROUND(RAND()*1800+$O$18,-2)," "))</f>
        <v>10600</v>
      </c>
      <c r="D84" s="134">
        <f ca="1">IF($N$18=9,$N$85,IF($N$18=5,ROUND(RAND()*1800+$O$18,-2)," "))</f>
        <v>10600</v>
      </c>
      <c r="E84" s="137">
        <f>IF(B84=" "," ",P18)</f>
        <v>40</v>
      </c>
      <c r="F84" s="137">
        <f>IF(C84=" "," ",Q18)</f>
        <v>50</v>
      </c>
      <c r="G84" s="135">
        <f>F84</f>
        <v>50</v>
      </c>
      <c r="H84" s="137"/>
      <c r="I84" s="156"/>
      <c r="J84" s="47"/>
      <c r="K84" s="60"/>
      <c r="L84" s="48"/>
      <c r="M84" s="64"/>
      <c r="N84" s="61">
        <f ca="1">+ROUND(RAND()*1800+$O$18,-2)</f>
        <v>10600</v>
      </c>
      <c r="O84" s="7">
        <f t="shared" si="5"/>
        <v>1</v>
      </c>
    </row>
    <row r="85" spans="1:15" ht="9.75" customHeight="1">
      <c r="A85" s="72">
        <v>41</v>
      </c>
      <c r="B85" s="132">
        <f ca="1">IF($N$18=9,$N$85,IF($N$18=5,ROUND(RAND()*1800+$O$18,-2)," "))</f>
        <v>10600</v>
      </c>
      <c r="C85" s="133">
        <f ca="1">IF($N$18=9,$N$86,IF($N$18=5,ROUND(RAND()*1800+$O$18,-2)," "))</f>
        <v>11200</v>
      </c>
      <c r="D85" s="134">
        <f ca="1">IF($N$18=9,$N$84,IF($N$18=5,ROUND(RAND()*1800+$O$18,-2)," "))</f>
        <v>10600</v>
      </c>
      <c r="E85" s="137"/>
      <c r="F85" s="137"/>
      <c r="G85" s="135"/>
      <c r="H85" s="137"/>
      <c r="I85" s="156"/>
      <c r="J85" s="47"/>
      <c r="K85" s="60"/>
      <c r="L85" s="48"/>
      <c r="M85" s="64"/>
      <c r="N85" s="61">
        <f ca="1">+ROUND(RAND()*1800+$O$18,-2)</f>
        <v>10600</v>
      </c>
      <c r="O85" s="7">
        <f t="shared" si="5"/>
        <v>1</v>
      </c>
    </row>
    <row r="86" spans="1:15" ht="9.75" customHeight="1">
      <c r="A86" s="73">
        <v>42</v>
      </c>
      <c r="B86" s="157">
        <f ca="1">IF($N$18=9,$N$86,IF($N$18=5,ROUND(RAND()*1800+$O$18,-2)," "))</f>
        <v>11200</v>
      </c>
      <c r="C86" s="125">
        <f ca="1">IF($N$18=9,$N$87,IF($N$18=5,ROUND(RAND()*1800+$O$18,-2)," "))</f>
        <v>10100</v>
      </c>
      <c r="D86" s="126">
        <f ca="1">IF($N$18=9,$N$85,IF($N$18=5,ROUND(RAND()*1800+$O$18,-2)," "))</f>
        <v>10600</v>
      </c>
      <c r="E86" s="129"/>
      <c r="F86" s="129"/>
      <c r="G86" s="127"/>
      <c r="H86" s="129"/>
      <c r="I86" s="158"/>
      <c r="J86" s="24"/>
      <c r="K86" s="66"/>
      <c r="L86" s="29"/>
      <c r="M86" s="65"/>
      <c r="N86" s="61">
        <f ca="1">+ROUND(RAND()*1800+$O$18,-2)</f>
        <v>11200</v>
      </c>
      <c r="O86" s="7">
        <f t="shared" si="5"/>
        <v>1</v>
      </c>
    </row>
    <row r="87" spans="1:15" ht="9.75" customHeight="1">
      <c r="A87" s="73">
        <v>43</v>
      </c>
      <c r="B87" s="157">
        <f ca="1">IF($N$18=9,$N$84,IF($N$18=5,ROUND(RAND()*1800+$O$18,-2)," "))</f>
        <v>10600</v>
      </c>
      <c r="C87" s="125">
        <f ca="1">IF($N$18=9,$N$84,IF($N$18=5,ROUND(RAND()*1800+$O$18,-2)," "))</f>
        <v>10600</v>
      </c>
      <c r="D87" s="126">
        <f ca="1">IF($N$18=9,$N$86,IF($N$18=5,ROUND(RAND()*1800+$O$18,-2)," "))</f>
        <v>11200</v>
      </c>
      <c r="E87" s="127"/>
      <c r="F87" s="129"/>
      <c r="G87" s="127"/>
      <c r="H87" s="129"/>
      <c r="I87" s="159"/>
      <c r="J87" s="65"/>
      <c r="K87" s="66"/>
      <c r="L87" s="29"/>
      <c r="M87" s="65"/>
      <c r="N87" s="61">
        <f ca="1">+ROUND(RAND()*1800+$O$18,-2)</f>
        <v>10100</v>
      </c>
      <c r="O87" s="7">
        <f t="shared" si="5"/>
        <v>1</v>
      </c>
    </row>
    <row r="88" spans="1:15" ht="9.75" customHeight="1">
      <c r="A88" s="41">
        <v>44</v>
      </c>
      <c r="B88" s="160">
        <f ca="1">IF($N$18=9,$N$87,IF($N$18=5,ROUND(RAND()*1800+$O$18,-2)," "))</f>
        <v>10100</v>
      </c>
      <c r="C88" s="141">
        <f ca="1">IF($N$18=9,$N$85,IF($N$18=5,ROUND(RAND()*1800+$O$18,-2)," "))</f>
        <v>10600</v>
      </c>
      <c r="D88" s="142">
        <f ca="1">IF($N$18=9,$N$87,IF($N$18=5,ROUND(RAND()*1800+$O$18,-2)," "))</f>
        <v>10100</v>
      </c>
      <c r="E88" s="143"/>
      <c r="F88" s="145"/>
      <c r="G88" s="143"/>
      <c r="H88" s="145">
        <f>IF(B88=" "," ",$R$18)</f>
        <v>89</v>
      </c>
      <c r="I88" s="161">
        <f ca="1">IF(H88=" "," ",ROUND(H88/200-RAND()*H88/200,1))</f>
        <v>0.1</v>
      </c>
      <c r="J88" s="67"/>
      <c r="K88" s="31"/>
      <c r="L88" s="29"/>
      <c r="M88" s="63"/>
      <c r="N88" s="6"/>
      <c r="O88" s="7">
        <f t="shared" si="5"/>
        <v>1</v>
      </c>
    </row>
    <row r="89" spans="1:15" ht="9.75" customHeight="1">
      <c r="A89" s="72">
        <v>45</v>
      </c>
      <c r="B89" s="155">
        <f aca="true" ca="1" t="shared" si="6" ref="B89:D93">IF($N$18=9,ROUND(RAND()*1800+$O$18,-2)," ")</f>
        <v>11100</v>
      </c>
      <c r="C89" s="133">
        <f ca="1" t="shared" si="6"/>
        <v>10100</v>
      </c>
      <c r="D89" s="134">
        <f ca="1" t="shared" si="6"/>
        <v>11400</v>
      </c>
      <c r="E89" s="135"/>
      <c r="F89" s="137"/>
      <c r="G89" s="135"/>
      <c r="H89" s="137"/>
      <c r="I89" s="135"/>
      <c r="J89" s="62"/>
      <c r="K89" s="60"/>
      <c r="L89" s="48"/>
      <c r="M89" s="64"/>
      <c r="N89" s="6"/>
      <c r="O89" s="7">
        <f t="shared" si="5"/>
        <v>1</v>
      </c>
    </row>
    <row r="90" spans="1:15" ht="9.75" customHeight="1">
      <c r="A90" s="72">
        <v>46</v>
      </c>
      <c r="B90" s="155">
        <f ca="1" t="shared" si="6"/>
        <v>11000</v>
      </c>
      <c r="C90" s="133">
        <f ca="1" t="shared" si="6"/>
        <v>11500</v>
      </c>
      <c r="D90" s="134">
        <f ca="1" t="shared" si="6"/>
        <v>10600</v>
      </c>
      <c r="E90" s="135"/>
      <c r="F90" s="137"/>
      <c r="G90" s="135"/>
      <c r="H90" s="137"/>
      <c r="I90" s="135"/>
      <c r="J90" s="62"/>
      <c r="K90" s="60"/>
      <c r="L90" s="48"/>
      <c r="M90" s="64"/>
      <c r="N90" s="6"/>
      <c r="O90" s="7">
        <f t="shared" si="5"/>
        <v>1</v>
      </c>
    </row>
    <row r="91" spans="1:15" ht="9.75" customHeight="1">
      <c r="A91" s="72">
        <v>47</v>
      </c>
      <c r="B91" s="155">
        <f ca="1" t="shared" si="6"/>
        <v>10500</v>
      </c>
      <c r="C91" s="133">
        <f ca="1" t="shared" si="6"/>
        <v>10600</v>
      </c>
      <c r="D91" s="134">
        <f ca="1" t="shared" si="6"/>
        <v>10700</v>
      </c>
      <c r="E91" s="135"/>
      <c r="F91" s="137"/>
      <c r="G91" s="135"/>
      <c r="H91" s="137"/>
      <c r="I91" s="135"/>
      <c r="J91" s="62"/>
      <c r="K91" s="60"/>
      <c r="L91" s="48"/>
      <c r="M91" s="64"/>
      <c r="N91" s="6"/>
      <c r="O91" s="7">
        <f t="shared" si="5"/>
        <v>1</v>
      </c>
    </row>
    <row r="92" spans="1:18" ht="9.75" customHeight="1">
      <c r="A92" s="72">
        <v>48</v>
      </c>
      <c r="B92" s="155">
        <f ca="1" t="shared" si="6"/>
        <v>11100</v>
      </c>
      <c r="C92" s="133">
        <f ca="1" t="shared" si="6"/>
        <v>11300</v>
      </c>
      <c r="D92" s="134">
        <f ca="1" t="shared" si="6"/>
        <v>10800</v>
      </c>
      <c r="E92" s="135"/>
      <c r="F92" s="137"/>
      <c r="G92" s="135"/>
      <c r="H92" s="137"/>
      <c r="I92" s="135"/>
      <c r="J92" s="62"/>
      <c r="K92" s="60"/>
      <c r="L92" s="48"/>
      <c r="M92" s="64"/>
      <c r="N92" s="6"/>
      <c r="O92" s="7">
        <f t="shared" si="5"/>
        <v>1</v>
      </c>
      <c r="Q92" s="1"/>
      <c r="R92" s="1"/>
    </row>
    <row r="93" spans="1:15" ht="9.75" customHeight="1">
      <c r="A93" s="41">
        <v>49</v>
      </c>
      <c r="B93" s="160">
        <f ca="1" t="shared" si="6"/>
        <v>11200</v>
      </c>
      <c r="C93" s="141">
        <f ca="1" t="shared" si="6"/>
        <v>10800</v>
      </c>
      <c r="D93" s="142">
        <f ca="1" t="shared" si="6"/>
        <v>11800</v>
      </c>
      <c r="E93" s="143"/>
      <c r="F93" s="145"/>
      <c r="G93" s="143"/>
      <c r="H93" s="145"/>
      <c r="I93" s="143"/>
      <c r="J93" s="67"/>
      <c r="K93" s="31"/>
      <c r="L93" s="26"/>
      <c r="M93" s="63"/>
      <c r="N93" s="6"/>
      <c r="O93" s="7">
        <f t="shared" si="5"/>
        <v>1</v>
      </c>
    </row>
    <row r="94" spans="1:15" ht="9.75" customHeight="1">
      <c r="A94" s="72">
        <v>50</v>
      </c>
      <c r="B94" s="155">
        <f ca="1">IF($N$19=9,$N$94,IF($N$19=5,ROUND(RAND()*1800+$O$19,-2)," "))</f>
        <v>30600</v>
      </c>
      <c r="C94" s="133">
        <f ca="1">IF($N$19=9,$N$95,IF($N$19=5,ROUND(RAND()*1800+$O$19,-2)," "))</f>
        <v>30300</v>
      </c>
      <c r="D94" s="134">
        <f ca="1">IF($N$19=9,$N$96,IF($N$19=5,ROUND(RAND()*1800+$O$19,-2)," "))</f>
        <v>30100</v>
      </c>
      <c r="E94" s="135">
        <f>IF(B94=" "," ",P19)</f>
        <v>40</v>
      </c>
      <c r="F94" s="137">
        <f>IF(C94=" "," ",Q19)</f>
        <v>50</v>
      </c>
      <c r="G94" s="135">
        <f>F94</f>
        <v>50</v>
      </c>
      <c r="H94" s="137"/>
      <c r="I94" s="135"/>
      <c r="J94" s="62"/>
      <c r="K94" s="60"/>
      <c r="L94" s="48"/>
      <c r="M94" s="64"/>
      <c r="N94" s="61">
        <f ca="1">+ROUND(RAND()*1800+$O$19,-2)</f>
        <v>30600</v>
      </c>
      <c r="O94" s="7">
        <f t="shared" si="5"/>
        <v>1</v>
      </c>
    </row>
    <row r="95" spans="1:15" ht="9.75" customHeight="1">
      <c r="A95" s="73">
        <v>51</v>
      </c>
      <c r="B95" s="157">
        <f ca="1">IF($N$19=9,$N$96,IF($N$19=5,ROUND(RAND()*1800+$O$19,-2)," "))</f>
        <v>30100</v>
      </c>
      <c r="C95" s="125">
        <f ca="1">IF($N$19=9,$N$96,IF($N$19=5,ROUND(RAND()*1800+$O$19,-2)," "))</f>
        <v>30100</v>
      </c>
      <c r="D95" s="126">
        <f ca="1">IF($N$19=9,$N$96,IF($N$19=5,ROUND(RAND()*1800+$O$19,-2)," "))</f>
        <v>30100</v>
      </c>
      <c r="E95" s="127"/>
      <c r="F95" s="129"/>
      <c r="G95" s="127"/>
      <c r="H95" s="129"/>
      <c r="I95" s="127"/>
      <c r="J95" s="68"/>
      <c r="K95" s="66"/>
      <c r="L95" s="29"/>
      <c r="M95" s="65"/>
      <c r="N95" s="61">
        <f ca="1">+ROUND(RAND()*1800+$O$19,-2)</f>
        <v>30300</v>
      </c>
      <c r="O95" s="7">
        <f t="shared" si="5"/>
        <v>1</v>
      </c>
    </row>
    <row r="96" spans="1:15" ht="9.75" customHeight="1">
      <c r="A96" s="41">
        <v>52</v>
      </c>
      <c r="B96" s="160">
        <f ca="1">IF($N$19=9,$N$97,IF($N$19=5,ROUND(RAND()*1800+$O$19,-2)," "))</f>
        <v>30700</v>
      </c>
      <c r="C96" s="141">
        <f ca="1">IF($N$19=9,$N$97,IF($N$19=5,ROUND(RAND()*1800+$O$19,-2)," "))</f>
        <v>30700</v>
      </c>
      <c r="D96" s="142">
        <f ca="1">IF($N$19=9,$N$95,IF($N$19=5,ROUND(RAND()*1800+$O$19,-2)," "))</f>
        <v>30300</v>
      </c>
      <c r="E96" s="143"/>
      <c r="F96" s="145"/>
      <c r="G96" s="143"/>
      <c r="H96" s="145"/>
      <c r="I96" s="161"/>
      <c r="J96" s="67"/>
      <c r="K96" s="31"/>
      <c r="L96" s="26"/>
      <c r="M96" s="63"/>
      <c r="N96" s="61">
        <f ca="1">+ROUND(RAND()*1800+$O$19,-2)</f>
        <v>30100</v>
      </c>
      <c r="O96" s="7">
        <f t="shared" si="5"/>
        <v>1</v>
      </c>
    </row>
    <row r="97" spans="1:15" ht="9.75" customHeight="1">
      <c r="A97" s="72">
        <v>53</v>
      </c>
      <c r="B97" s="155">
        <f ca="1">IF($N$19=9,$N$94,IF($N$19=5,ROUND(RAND()*1800+$O$19,-2)," "))</f>
        <v>30600</v>
      </c>
      <c r="C97" s="133">
        <f ca="1">IF($N$19=9,$N$97,IF($N$19=5,ROUND(RAND()*1800+$O$19,-2)," "))</f>
        <v>30700</v>
      </c>
      <c r="D97" s="134">
        <f ca="1">IF($N$19=9,$N$95,IF($N$19=5,ROUND(RAND()*1800+$O$19,-2)," "))</f>
        <v>30300</v>
      </c>
      <c r="E97" s="135"/>
      <c r="F97" s="137"/>
      <c r="G97" s="135"/>
      <c r="H97" s="137"/>
      <c r="I97" s="135"/>
      <c r="J97" s="62"/>
      <c r="K97" s="60"/>
      <c r="L97" s="48"/>
      <c r="M97" s="64"/>
      <c r="N97" s="61">
        <f ca="1">+ROUND(RAND()*1800+$O$19,-2)</f>
        <v>30700</v>
      </c>
      <c r="O97" s="7">
        <f t="shared" si="5"/>
        <v>1</v>
      </c>
    </row>
    <row r="98" spans="1:15" ht="9.75" customHeight="1">
      <c r="A98" s="73">
        <v>54</v>
      </c>
      <c r="B98" s="157">
        <f ca="1">IF($N$19=9,$N$94,IF($N$19=5,ROUND(RAND()*1800+$O$19,-2)," "))</f>
        <v>30600</v>
      </c>
      <c r="C98" s="125">
        <f ca="1">IF($N$19=9,$N$95,IF($N$19=5,ROUND(RAND()*1800+$O$19,-2)," "))</f>
        <v>30300</v>
      </c>
      <c r="D98" s="126">
        <f ca="1">IF($N$19=9,$N$94,IF($N$19=5,ROUND(RAND()*1800+$O$19,-2)," "))</f>
        <v>30600</v>
      </c>
      <c r="E98" s="127"/>
      <c r="F98" s="129"/>
      <c r="G98" s="127"/>
      <c r="H98" s="129">
        <f>IF(B98=" "," ",$R$19)</f>
        <v>78</v>
      </c>
      <c r="I98" s="127">
        <f ca="1">IF(H98=" "," ",ROUND(H98/200-RAND()*H98/200,1))</f>
        <v>0.2</v>
      </c>
      <c r="J98" s="68"/>
      <c r="K98" s="66"/>
      <c r="L98" s="29"/>
      <c r="M98" s="65"/>
      <c r="N98" s="6"/>
      <c r="O98" s="7">
        <f t="shared" si="5"/>
        <v>1</v>
      </c>
    </row>
    <row r="99" spans="1:15" ht="9.75" customHeight="1">
      <c r="A99" s="72">
        <v>55</v>
      </c>
      <c r="B99" s="155">
        <f aca="true" ca="1" t="shared" si="7" ref="B99:D103">IF($N$19=9,ROUND(RAND()*1800+$O$19,-2)," ")</f>
        <v>31400</v>
      </c>
      <c r="C99" s="133">
        <f ca="1" t="shared" si="7"/>
        <v>30800</v>
      </c>
      <c r="D99" s="134">
        <f ca="1" t="shared" si="7"/>
        <v>31100</v>
      </c>
      <c r="E99" s="135"/>
      <c r="F99" s="137"/>
      <c r="G99" s="135"/>
      <c r="H99" s="137"/>
      <c r="I99" s="135"/>
      <c r="J99" s="62"/>
      <c r="K99" s="60"/>
      <c r="L99" s="48"/>
      <c r="M99" s="64"/>
      <c r="N99" s="6"/>
      <c r="O99" s="7">
        <f t="shared" si="5"/>
        <v>1</v>
      </c>
    </row>
    <row r="100" spans="1:15" ht="9.75" customHeight="1">
      <c r="A100" s="72">
        <v>56</v>
      </c>
      <c r="B100" s="155">
        <f ca="1" t="shared" si="7"/>
        <v>31000</v>
      </c>
      <c r="C100" s="133">
        <f ca="1" t="shared" si="7"/>
        <v>31400</v>
      </c>
      <c r="D100" s="134">
        <f ca="1" t="shared" si="7"/>
        <v>30300</v>
      </c>
      <c r="E100" s="135"/>
      <c r="F100" s="137"/>
      <c r="G100" s="135"/>
      <c r="H100" s="137"/>
      <c r="I100" s="135"/>
      <c r="J100" s="62"/>
      <c r="K100" s="60"/>
      <c r="L100" s="48"/>
      <c r="M100" s="64"/>
      <c r="N100" s="6"/>
      <c r="O100" s="7">
        <f t="shared" si="5"/>
        <v>1</v>
      </c>
    </row>
    <row r="101" spans="1:15" ht="9.75" customHeight="1">
      <c r="A101" s="72">
        <v>57</v>
      </c>
      <c r="B101" s="155">
        <f ca="1" t="shared" si="7"/>
        <v>31000</v>
      </c>
      <c r="C101" s="133">
        <f ca="1" t="shared" si="7"/>
        <v>30300</v>
      </c>
      <c r="D101" s="134">
        <f ca="1" t="shared" si="7"/>
        <v>30900</v>
      </c>
      <c r="E101" s="135"/>
      <c r="F101" s="137"/>
      <c r="G101" s="135"/>
      <c r="H101" s="137"/>
      <c r="I101" s="135"/>
      <c r="J101" s="62"/>
      <c r="K101" s="60"/>
      <c r="L101" s="48"/>
      <c r="M101" s="64"/>
      <c r="N101" s="6"/>
      <c r="O101" s="7">
        <f t="shared" si="5"/>
        <v>1</v>
      </c>
    </row>
    <row r="102" spans="1:15" ht="9.75" customHeight="1">
      <c r="A102" s="72">
        <v>58</v>
      </c>
      <c r="B102" s="155">
        <f ca="1" t="shared" si="7"/>
        <v>30500</v>
      </c>
      <c r="C102" s="133">
        <f ca="1" t="shared" si="7"/>
        <v>30900</v>
      </c>
      <c r="D102" s="134">
        <f ca="1" t="shared" si="7"/>
        <v>31200</v>
      </c>
      <c r="E102" s="135"/>
      <c r="F102" s="137"/>
      <c r="G102" s="135"/>
      <c r="H102" s="137"/>
      <c r="I102" s="135"/>
      <c r="J102" s="62"/>
      <c r="K102" s="60"/>
      <c r="L102" s="48"/>
      <c r="M102" s="64"/>
      <c r="N102" s="6"/>
      <c r="O102" s="7">
        <f t="shared" si="5"/>
        <v>1</v>
      </c>
    </row>
    <row r="103" spans="1:15" ht="9.75" customHeight="1">
      <c r="A103" s="73">
        <v>59</v>
      </c>
      <c r="B103" s="157">
        <f ca="1" t="shared" si="7"/>
        <v>30600</v>
      </c>
      <c r="C103" s="125">
        <f ca="1" t="shared" si="7"/>
        <v>30100</v>
      </c>
      <c r="D103" s="126">
        <f ca="1" t="shared" si="7"/>
        <v>30500</v>
      </c>
      <c r="E103" s="127"/>
      <c r="F103" s="129"/>
      <c r="G103" s="127"/>
      <c r="H103" s="129"/>
      <c r="I103" s="127"/>
      <c r="J103" s="68"/>
      <c r="K103" s="66"/>
      <c r="L103" s="29"/>
      <c r="M103" s="65"/>
      <c r="N103" s="6"/>
      <c r="O103" s="7">
        <f t="shared" si="5"/>
        <v>1</v>
      </c>
    </row>
    <row r="104" spans="1:15" ht="9.75" customHeight="1">
      <c r="A104" s="72">
        <v>60</v>
      </c>
      <c r="B104" s="155">
        <f ca="1">IF($N$20=9,$N$104,IF($N$20=5,ROUND(RAND()*1800+$O$20,-2)," "))</f>
        <v>14300</v>
      </c>
      <c r="C104" s="133">
        <f ca="1">IF($N$20=9,$N$105,IF($N$20=5,ROUND(RAND()*1800+$O$20,-2)," "))</f>
        <v>14000</v>
      </c>
      <c r="D104" s="134">
        <f ca="1">IF($N$20=9,$N$106,IF($N$20=5,ROUND(RAND()*1800+$O$20,-2)," "))</f>
        <v>15300</v>
      </c>
      <c r="E104" s="135">
        <f>IF(B104=" "," ",P20)</f>
        <v>40</v>
      </c>
      <c r="F104" s="137">
        <f>IF(C104=" "," ",Q20)</f>
        <v>50</v>
      </c>
      <c r="G104" s="135">
        <f>F104</f>
        <v>50</v>
      </c>
      <c r="H104" s="137"/>
      <c r="I104" s="135"/>
      <c r="J104" s="62"/>
      <c r="K104" s="60"/>
      <c r="L104" s="48"/>
      <c r="M104" s="64"/>
      <c r="N104" s="61">
        <f ca="1">+ROUND(RAND()*1800+$O$20,-2)</f>
        <v>15400</v>
      </c>
      <c r="O104" s="7">
        <f t="shared" si="5"/>
        <v>1</v>
      </c>
    </row>
    <row r="105" spans="1:15" ht="9.75" customHeight="1">
      <c r="A105" s="72">
        <v>61</v>
      </c>
      <c r="B105" s="155">
        <f ca="1">IF($N$20=9,$N$105,IF($N$20=5,ROUND(RAND()*1800+$O$20,-2)," "))</f>
        <v>14200</v>
      </c>
      <c r="C105" s="133">
        <f ca="1">IF($N$20=9,$N$106,IF($N$20=5,ROUND(RAND()*1800+$O$20,-2)," "))</f>
        <v>14500</v>
      </c>
      <c r="D105" s="134">
        <f ca="1">IF($N$20=9,$N$104,IF($N$20=5,ROUND(RAND()*1800+$O$20,-2)," "))</f>
        <v>15200</v>
      </c>
      <c r="E105" s="135"/>
      <c r="F105" s="137"/>
      <c r="G105" s="135"/>
      <c r="H105" s="137"/>
      <c r="I105" s="135"/>
      <c r="J105" s="62"/>
      <c r="K105" s="60"/>
      <c r="L105" s="48"/>
      <c r="M105" s="64"/>
      <c r="N105" s="61">
        <f ca="1">+ROUND(RAND()*1800+$O$20,-2)</f>
        <v>15600</v>
      </c>
      <c r="O105" s="7">
        <f t="shared" si="5"/>
        <v>1</v>
      </c>
    </row>
    <row r="106" spans="1:15" ht="9.75" customHeight="1">
      <c r="A106" s="72">
        <v>62</v>
      </c>
      <c r="B106" s="155">
        <f ca="1">IF($N$20=9,$N$105,IF($N$20=5,ROUND(RAND()*1800+$O$20,-2)," "))</f>
        <v>14600</v>
      </c>
      <c r="C106" s="133">
        <f ca="1">IF($N$20=9,$N$104,IF($N$20=5,ROUND(RAND()*1800+$O$20,-2)," "))</f>
        <v>14200</v>
      </c>
      <c r="D106" s="134">
        <f ca="1">IF($N$20=9,$N$105,IF($N$20=5,ROUND(RAND()*1800+$O$20,-2)," "))</f>
        <v>14800</v>
      </c>
      <c r="E106" s="135"/>
      <c r="F106" s="137"/>
      <c r="G106" s="135"/>
      <c r="H106" s="137"/>
      <c r="I106" s="135"/>
      <c r="J106" s="62"/>
      <c r="K106" s="60"/>
      <c r="L106" s="48"/>
      <c r="M106" s="64"/>
      <c r="N106" s="61">
        <f ca="1">+ROUND(RAND()*1800+$O$20,-2)</f>
        <v>14400</v>
      </c>
      <c r="O106" s="7">
        <f t="shared" si="5"/>
        <v>1</v>
      </c>
    </row>
    <row r="107" spans="1:15" ht="9.75" customHeight="1">
      <c r="A107" s="72">
        <v>63</v>
      </c>
      <c r="B107" s="155">
        <f ca="1">IF($N$20=9,$N$104,IF($N$20=5,ROUND(RAND()*1800+$O$20,-2)," "))</f>
        <v>15700</v>
      </c>
      <c r="C107" s="133">
        <f ca="1">IF($N$20=9,$N$107,IF($N$20=5,ROUND(RAND()*1800+$O$20,-2)," "))</f>
        <v>15500</v>
      </c>
      <c r="D107" s="134">
        <f ca="1">IF($N$20=9,$N$107,IF($N$20=5,ROUND(RAND()*1800+$O$20,-2)," "))</f>
        <v>14500</v>
      </c>
      <c r="E107" s="135"/>
      <c r="F107" s="137"/>
      <c r="G107" s="135"/>
      <c r="H107" s="137"/>
      <c r="I107" s="135"/>
      <c r="J107" s="62"/>
      <c r="K107" s="60"/>
      <c r="L107" s="48"/>
      <c r="M107" s="64"/>
      <c r="N107" s="61">
        <f ca="1">+ROUND(RAND()*1800+$O$20,-2)</f>
        <v>15200</v>
      </c>
      <c r="O107" s="7">
        <f t="shared" si="5"/>
        <v>1</v>
      </c>
    </row>
    <row r="108" spans="1:15" ht="9.75" customHeight="1">
      <c r="A108" s="73">
        <v>64</v>
      </c>
      <c r="B108" s="157">
        <f ca="1">IF($N$20=9,$N$107,IF($N$20=5,ROUND(RAND()*1800+$O$20,-2)," "))</f>
        <v>15600</v>
      </c>
      <c r="C108" s="125">
        <f ca="1">IF($N$20=9,$N$106,IF($N$20=5,ROUND(RAND()*1800+$O$20,-2)," "))</f>
        <v>15400</v>
      </c>
      <c r="D108" s="126">
        <f ca="1">IF($N$20=9,$N$107,IF($N$20=5,ROUND(RAND()*1800+$O$20,-2)," "))</f>
        <v>14300</v>
      </c>
      <c r="E108" s="127"/>
      <c r="F108" s="129"/>
      <c r="G108" s="127"/>
      <c r="H108" s="129">
        <f>IF(B108=" "," ",$R$20)</f>
        <v>42</v>
      </c>
      <c r="I108" s="127">
        <f ca="1">IF(H108=" "," ",ROUND(H108/200-RAND()*H108/200,1))</f>
        <v>0.1</v>
      </c>
      <c r="J108" s="68"/>
      <c r="K108" s="66"/>
      <c r="L108" s="29"/>
      <c r="M108" s="65"/>
      <c r="N108" s="6"/>
      <c r="O108" s="7">
        <f t="shared" si="5"/>
        <v>1</v>
      </c>
    </row>
    <row r="109" spans="1:15" ht="9.75" customHeight="1">
      <c r="A109" s="72">
        <v>65</v>
      </c>
      <c r="B109" s="155" t="str">
        <f aca="true" ca="1" t="shared" si="8" ref="B109:D113">IF($N$20=9,ROUND(RAND()*1800+$O$20,-2)," ")</f>
        <v> </v>
      </c>
      <c r="C109" s="133" t="str">
        <f ca="1" t="shared" si="8"/>
        <v> </v>
      </c>
      <c r="D109" s="134" t="str">
        <f ca="1" t="shared" si="8"/>
        <v> </v>
      </c>
      <c r="E109" s="135"/>
      <c r="F109" s="137"/>
      <c r="G109" s="135"/>
      <c r="H109" s="137"/>
      <c r="I109" s="135"/>
      <c r="J109" s="62"/>
      <c r="K109" s="60"/>
      <c r="L109" s="48"/>
      <c r="M109" s="64"/>
      <c r="N109" s="6"/>
      <c r="O109" s="7">
        <f t="shared" si="5"/>
        <v>0</v>
      </c>
    </row>
    <row r="110" spans="1:15" ht="9.75" customHeight="1">
      <c r="A110" s="72">
        <v>66</v>
      </c>
      <c r="B110" s="155" t="str">
        <f ca="1" t="shared" si="8"/>
        <v> </v>
      </c>
      <c r="C110" s="133" t="str">
        <f ca="1" t="shared" si="8"/>
        <v> </v>
      </c>
      <c r="D110" s="134" t="str">
        <f ca="1" t="shared" si="8"/>
        <v> </v>
      </c>
      <c r="E110" s="135"/>
      <c r="F110" s="137"/>
      <c r="G110" s="135"/>
      <c r="H110" s="137"/>
      <c r="I110" s="135"/>
      <c r="J110" s="62"/>
      <c r="K110" s="60"/>
      <c r="L110" s="48"/>
      <c r="M110" s="64"/>
      <c r="N110" s="6"/>
      <c r="O110" s="7">
        <f t="shared" si="5"/>
        <v>0</v>
      </c>
    </row>
    <row r="111" spans="1:15" ht="9.75" customHeight="1">
      <c r="A111" s="72">
        <v>67</v>
      </c>
      <c r="B111" s="155" t="str">
        <f ca="1" t="shared" si="8"/>
        <v> </v>
      </c>
      <c r="C111" s="133" t="str">
        <f ca="1" t="shared" si="8"/>
        <v> </v>
      </c>
      <c r="D111" s="134" t="str">
        <f ca="1" t="shared" si="8"/>
        <v> </v>
      </c>
      <c r="E111" s="135"/>
      <c r="F111" s="137"/>
      <c r="G111" s="135"/>
      <c r="H111" s="137"/>
      <c r="I111" s="135"/>
      <c r="J111" s="62"/>
      <c r="K111" s="60"/>
      <c r="L111" s="48"/>
      <c r="M111" s="64"/>
      <c r="N111" s="6"/>
      <c r="O111" s="7">
        <f t="shared" si="5"/>
        <v>0</v>
      </c>
    </row>
    <row r="112" spans="1:15" ht="9.75" customHeight="1">
      <c r="A112" s="72">
        <v>68</v>
      </c>
      <c r="B112" s="155" t="str">
        <f ca="1" t="shared" si="8"/>
        <v> </v>
      </c>
      <c r="C112" s="133" t="str">
        <f ca="1" t="shared" si="8"/>
        <v> </v>
      </c>
      <c r="D112" s="134" t="str">
        <f ca="1" t="shared" si="8"/>
        <v> </v>
      </c>
      <c r="E112" s="135"/>
      <c r="F112" s="137"/>
      <c r="G112" s="135"/>
      <c r="H112" s="137"/>
      <c r="I112" s="135"/>
      <c r="J112" s="62"/>
      <c r="K112" s="60"/>
      <c r="L112" s="48"/>
      <c r="M112" s="64"/>
      <c r="N112" s="6"/>
      <c r="O112" s="7">
        <f t="shared" si="5"/>
        <v>0</v>
      </c>
    </row>
    <row r="113" spans="1:15" ht="9.75" customHeight="1">
      <c r="A113" s="72">
        <v>69</v>
      </c>
      <c r="B113" s="155" t="str">
        <f ca="1" t="shared" si="8"/>
        <v> </v>
      </c>
      <c r="C113" s="133" t="str">
        <f ca="1" t="shared" si="8"/>
        <v> </v>
      </c>
      <c r="D113" s="134" t="str">
        <f ca="1" t="shared" si="8"/>
        <v> </v>
      </c>
      <c r="E113" s="135"/>
      <c r="F113" s="137"/>
      <c r="G113" s="135"/>
      <c r="H113" s="137"/>
      <c r="I113" s="135"/>
      <c r="J113" s="62"/>
      <c r="K113" s="60"/>
      <c r="L113" s="48"/>
      <c r="M113" s="64"/>
      <c r="N113" s="6"/>
      <c r="O113" s="7">
        <f aca="true" t="shared" si="9" ref="O113:O143">IF(B113=" ",0,1)</f>
        <v>0</v>
      </c>
    </row>
    <row r="114" spans="1:15" ht="9.75" customHeight="1">
      <c r="A114" s="72">
        <v>70</v>
      </c>
      <c r="B114" s="155">
        <f ca="1">IF($N$21=9,$N$114,IF($N$21=5,ROUND(RAND()*1800+$O$21,-2)," "))</f>
        <v>30900</v>
      </c>
      <c r="C114" s="133">
        <f ca="1">IF($N$21=9,$N$115,IF($N$21=5,ROUND(RAND()*1800+$O$21,-2)," "))</f>
        <v>30600</v>
      </c>
      <c r="D114" s="134">
        <f ca="1">IF($N$21=9,$N$115,IF($N$21=5,ROUND(RAND()*1800+$O$21,-2)," "))</f>
        <v>30600</v>
      </c>
      <c r="E114" s="135">
        <f>IF(B114=" "," ",P21)</f>
        <v>40</v>
      </c>
      <c r="F114" s="137">
        <f>IF(C114=" "," ",Q21)</f>
        <v>50</v>
      </c>
      <c r="G114" s="135">
        <f>F114</f>
        <v>50</v>
      </c>
      <c r="H114" s="137"/>
      <c r="I114" s="135"/>
      <c r="J114" s="62"/>
      <c r="K114" s="60"/>
      <c r="L114" s="48"/>
      <c r="M114" s="64"/>
      <c r="N114" s="61">
        <f ca="1">+ROUND(RAND()*1800+$O$21,-2)</f>
        <v>30900</v>
      </c>
      <c r="O114" s="7">
        <f t="shared" si="9"/>
        <v>1</v>
      </c>
    </row>
    <row r="115" spans="1:15" ht="9.75" customHeight="1">
      <c r="A115" s="72">
        <v>71</v>
      </c>
      <c r="B115" s="132">
        <f ca="1">IF($N$21=9,$N$116,IF($N$21=5,ROUND(RAND()*1800+$O$21,-2)," "))</f>
        <v>30900</v>
      </c>
      <c r="C115" s="133">
        <f ca="1">IF($N$21=9,$N$117,IF($N$21=5,ROUND(RAND()*1800+$O$21,-2)," "))</f>
        <v>31600</v>
      </c>
      <c r="D115" s="134">
        <f ca="1">IF($N$21=9,$N$117,IF($N$21=5,ROUND(RAND()*1800+$O$21,-2)," "))</f>
        <v>31600</v>
      </c>
      <c r="E115" s="135"/>
      <c r="F115" s="137"/>
      <c r="G115" s="135"/>
      <c r="H115" s="137"/>
      <c r="I115" s="135"/>
      <c r="J115" s="62"/>
      <c r="K115" s="60"/>
      <c r="L115" s="48"/>
      <c r="M115" s="64"/>
      <c r="N115" s="61">
        <f ca="1">+ROUND(RAND()*1800+$O$21,-2)</f>
        <v>30600</v>
      </c>
      <c r="O115" s="7">
        <f t="shared" si="9"/>
        <v>1</v>
      </c>
    </row>
    <row r="116" spans="1:15" ht="9.75" customHeight="1">
      <c r="A116" s="72">
        <v>72</v>
      </c>
      <c r="B116" s="155">
        <f ca="1">IF($N$21=9,$N$117,IF($N$21=5,ROUND(RAND()*1800+$O$21,-2)," "))</f>
        <v>31600</v>
      </c>
      <c r="C116" s="133">
        <f ca="1">IF($N$21=9,$N$114,IF($N$21=5,ROUND(RAND()*1800+$O$21,-2)," "))</f>
        <v>30900</v>
      </c>
      <c r="D116" s="134">
        <f ca="1">IF($N$21=9,$N$114,IF($N$21=5,ROUND(RAND()*1800+$O$21,-2)," "))</f>
        <v>30900</v>
      </c>
      <c r="E116" s="135"/>
      <c r="F116" s="137"/>
      <c r="G116" s="135"/>
      <c r="H116" s="137"/>
      <c r="I116" s="135"/>
      <c r="J116" s="62"/>
      <c r="K116" s="60"/>
      <c r="L116" s="48"/>
      <c r="M116" s="64"/>
      <c r="N116" s="61">
        <f ca="1">+ROUND(RAND()*1800+$O$21,-2)</f>
        <v>30900</v>
      </c>
      <c r="O116" s="7">
        <f t="shared" si="9"/>
        <v>1</v>
      </c>
    </row>
    <row r="117" spans="1:15" ht="9.75" customHeight="1">
      <c r="A117" s="72">
        <v>73</v>
      </c>
      <c r="B117" s="155">
        <f ca="1">IF($N$21=9,$N$114,IF($N$21=5,ROUND(RAND()*1800+$O$21,-2)," "))</f>
        <v>30900</v>
      </c>
      <c r="C117" s="133">
        <f ca="1">IF($N$21=9,$N$116,IF($N$21=5,ROUND(RAND()*1800+$O$21,-2)," "))</f>
        <v>30900</v>
      </c>
      <c r="D117" s="134">
        <f ca="1">IF($N$21=9,$N$116,IF($N$21=5,ROUND(RAND()*1800+$O$21,-2)," "))</f>
        <v>30900</v>
      </c>
      <c r="E117" s="135"/>
      <c r="F117" s="137"/>
      <c r="G117" s="135"/>
      <c r="H117" s="137"/>
      <c r="I117" s="135"/>
      <c r="J117" s="62"/>
      <c r="K117" s="60"/>
      <c r="L117" s="48"/>
      <c r="M117" s="64"/>
      <c r="N117" s="61">
        <f ca="1">+ROUND(RAND()*1800+$O$21,-2)</f>
        <v>31600</v>
      </c>
      <c r="O117" s="7">
        <f t="shared" si="9"/>
        <v>1</v>
      </c>
    </row>
    <row r="118" spans="1:15" ht="9.75" customHeight="1">
      <c r="A118" s="72">
        <v>74</v>
      </c>
      <c r="B118" s="155">
        <f ca="1">IF($N$21=9,$N$116,IF($N$21=5,ROUND(RAND()*1800+$O$21,-2)," "))</f>
        <v>30900</v>
      </c>
      <c r="C118" s="133">
        <f ca="1">IF($N$21=9,$N$115,IF($N$21=5,ROUND(RAND()*1800+$O$21,-2)," "))</f>
        <v>30600</v>
      </c>
      <c r="D118" s="134">
        <f ca="1">IF($N$21=9,$N$115,IF($N$21=5,ROUND(RAND()*1800+$O$21,-2)," "))</f>
        <v>30600</v>
      </c>
      <c r="E118" s="135"/>
      <c r="F118" s="137"/>
      <c r="G118" s="135"/>
      <c r="H118" s="137">
        <f>IF(B118=" "," ",$R$21)</f>
        <v>500</v>
      </c>
      <c r="I118" s="135">
        <f ca="1">IF(H118=" "," ",ROUND(H118/200-RAND()*H118/200,1))</f>
        <v>0.4</v>
      </c>
      <c r="J118" s="62"/>
      <c r="K118" s="60"/>
      <c r="L118" s="48"/>
      <c r="M118" s="64"/>
      <c r="N118" s="6"/>
      <c r="O118" s="7">
        <f t="shared" si="9"/>
        <v>1</v>
      </c>
    </row>
    <row r="119" spans="1:15" ht="9.75" customHeight="1">
      <c r="A119" s="72">
        <v>75</v>
      </c>
      <c r="B119" s="155">
        <f aca="true" ca="1" t="shared" si="10" ref="B119:D123">IF($N$21=9,ROUND(RAND()*1800+$O$21,-2)," ")</f>
        <v>31600</v>
      </c>
      <c r="C119" s="133">
        <f ca="1" t="shared" si="10"/>
        <v>31500</v>
      </c>
      <c r="D119" s="134">
        <f ca="1" t="shared" si="10"/>
        <v>30300</v>
      </c>
      <c r="E119" s="135"/>
      <c r="F119" s="137"/>
      <c r="G119" s="135"/>
      <c r="H119" s="137"/>
      <c r="I119" s="135"/>
      <c r="J119" s="62"/>
      <c r="K119" s="60"/>
      <c r="L119" s="48"/>
      <c r="M119" s="64"/>
      <c r="N119" s="6"/>
      <c r="O119" s="7">
        <f t="shared" si="9"/>
        <v>1</v>
      </c>
    </row>
    <row r="120" spans="1:15" ht="9.75" customHeight="1">
      <c r="A120" s="72">
        <v>76</v>
      </c>
      <c r="B120" s="155">
        <f ca="1" t="shared" si="10"/>
        <v>30200</v>
      </c>
      <c r="C120" s="133">
        <f ca="1" t="shared" si="10"/>
        <v>31600</v>
      </c>
      <c r="D120" s="134">
        <f ca="1" t="shared" si="10"/>
        <v>30800</v>
      </c>
      <c r="E120" s="135"/>
      <c r="F120" s="137"/>
      <c r="G120" s="135"/>
      <c r="H120" s="137"/>
      <c r="I120" s="135"/>
      <c r="J120" s="62"/>
      <c r="K120" s="60"/>
      <c r="L120" s="48"/>
      <c r="M120" s="64"/>
      <c r="N120" s="6"/>
      <c r="O120" s="7">
        <f t="shared" si="9"/>
        <v>1</v>
      </c>
    </row>
    <row r="121" spans="1:15" ht="9.75" customHeight="1">
      <c r="A121" s="72">
        <v>77</v>
      </c>
      <c r="B121" s="155">
        <f ca="1" t="shared" si="10"/>
        <v>30500</v>
      </c>
      <c r="C121" s="133">
        <f ca="1" t="shared" si="10"/>
        <v>31100</v>
      </c>
      <c r="D121" s="134">
        <f ca="1" t="shared" si="10"/>
        <v>31200</v>
      </c>
      <c r="E121" s="135"/>
      <c r="F121" s="137"/>
      <c r="G121" s="135"/>
      <c r="H121" s="137"/>
      <c r="I121" s="135"/>
      <c r="J121" s="62"/>
      <c r="K121" s="60"/>
      <c r="L121" s="48"/>
      <c r="M121" s="64"/>
      <c r="N121" s="6"/>
      <c r="O121" s="7">
        <f t="shared" si="9"/>
        <v>1</v>
      </c>
    </row>
    <row r="122" spans="1:15" ht="9.75" customHeight="1">
      <c r="A122" s="41">
        <v>78</v>
      </c>
      <c r="B122" s="160">
        <f ca="1" t="shared" si="10"/>
        <v>30000</v>
      </c>
      <c r="C122" s="141">
        <f ca="1" t="shared" si="10"/>
        <v>31500</v>
      </c>
      <c r="D122" s="142">
        <f ca="1" t="shared" si="10"/>
        <v>30200</v>
      </c>
      <c r="E122" s="143"/>
      <c r="F122" s="145"/>
      <c r="G122" s="143"/>
      <c r="H122" s="145"/>
      <c r="I122" s="143"/>
      <c r="J122" s="67"/>
      <c r="K122" s="31"/>
      <c r="L122" s="26"/>
      <c r="M122" s="63"/>
      <c r="N122" s="6"/>
      <c r="O122" s="7">
        <f t="shared" si="9"/>
        <v>1</v>
      </c>
    </row>
    <row r="123" spans="1:15" ht="9.75" customHeight="1">
      <c r="A123" s="72">
        <v>79</v>
      </c>
      <c r="B123" s="155">
        <f ca="1" t="shared" si="10"/>
        <v>30300</v>
      </c>
      <c r="C123" s="133">
        <f ca="1" t="shared" si="10"/>
        <v>30500</v>
      </c>
      <c r="D123" s="134">
        <f ca="1" t="shared" si="10"/>
        <v>30100</v>
      </c>
      <c r="E123" s="135"/>
      <c r="F123" s="137"/>
      <c r="G123" s="135"/>
      <c r="H123" s="137"/>
      <c r="I123" s="135"/>
      <c r="J123" s="62"/>
      <c r="K123" s="60"/>
      <c r="L123" s="48"/>
      <c r="M123" s="64"/>
      <c r="N123" s="6"/>
      <c r="O123" s="7">
        <f t="shared" si="9"/>
        <v>1</v>
      </c>
    </row>
    <row r="124" spans="1:15" ht="9.75" customHeight="1">
      <c r="A124" s="72">
        <v>80</v>
      </c>
      <c r="B124" s="155" t="str">
        <f ca="1">IF($N$22=9,$N$124,IF($N$22=5,ROUND(RAND()*1800+$O$22,-2)," "))</f>
        <v> </v>
      </c>
      <c r="C124" s="133" t="str">
        <f ca="1">IF($N$22=9,$N$125,IF($N$22=5,ROUND(RAND()*1800+$O$22,-2)," "))</f>
        <v> </v>
      </c>
      <c r="D124" s="134" t="str">
        <f ca="1">IF($N$22=9,$N$125,IF($N$22=5,ROUND(RAND()*1800+$O$22,-2)," "))</f>
        <v> </v>
      </c>
      <c r="E124" s="135" t="str">
        <f>IF(B124=" "," ",P22)</f>
        <v> </v>
      </c>
      <c r="F124" s="137" t="str">
        <f>IF(C124=" "," ",Q22)</f>
        <v> </v>
      </c>
      <c r="G124" s="135" t="str">
        <f>F124</f>
        <v> </v>
      </c>
      <c r="H124" s="137"/>
      <c r="I124" s="135"/>
      <c r="J124" s="62"/>
      <c r="K124" s="60"/>
      <c r="L124" s="48"/>
      <c r="M124" s="64"/>
      <c r="N124" s="61">
        <f ca="1">+ROUND(RAND()*1800+$O$22,-2)</f>
        <v>11700</v>
      </c>
      <c r="O124" s="7">
        <f t="shared" si="9"/>
        <v>0</v>
      </c>
    </row>
    <row r="125" spans="1:15" ht="9.75" customHeight="1">
      <c r="A125" s="41">
        <v>81</v>
      </c>
      <c r="B125" s="160" t="str">
        <f ca="1">IF($N$22=9,$N$125,IF($N$22=5,ROUND(RAND()*1800+$O$22,-2)," "))</f>
        <v> </v>
      </c>
      <c r="C125" s="141" t="str">
        <f ca="1">IF($N$22=9,$N$126,IF($N$22=5,ROUND(RAND()*1800+$O$22,-2)," "))</f>
        <v> </v>
      </c>
      <c r="D125" s="142" t="str">
        <f ca="1">IF($N$22=9,$N$126,IF($N$22=5,ROUND(RAND()*1800+$O$22,-2)," "))</f>
        <v> </v>
      </c>
      <c r="E125" s="143"/>
      <c r="F125" s="145"/>
      <c r="G125" s="143"/>
      <c r="H125" s="145"/>
      <c r="I125" s="143"/>
      <c r="J125" s="67"/>
      <c r="K125" s="31"/>
      <c r="L125" s="26"/>
      <c r="M125" s="63"/>
      <c r="N125" s="61">
        <f ca="1">+ROUND(RAND()*1800+$O$22,-2)</f>
        <v>11400</v>
      </c>
      <c r="O125" s="7">
        <f t="shared" si="9"/>
        <v>0</v>
      </c>
    </row>
    <row r="126" spans="1:15" ht="9.75" customHeight="1">
      <c r="A126" s="72">
        <v>82</v>
      </c>
      <c r="B126" s="155" t="str">
        <f ca="1">IF($N$22=9,$N$125,IF($N$22=5,ROUND(RAND()*1800+$O$22,-2)," "))</f>
        <v> </v>
      </c>
      <c r="C126" s="133" t="str">
        <f ca="1">IF($N$22=9,$N$124,IF($N$22=5,ROUND(RAND()*1800+$O$22,-2)," "))</f>
        <v> </v>
      </c>
      <c r="D126" s="134" t="str">
        <f ca="1">IF($N$22=9,$N$124,IF($N$22=5,ROUND(RAND()*1800+$O$22,-2)," "))</f>
        <v> </v>
      </c>
      <c r="E126" s="135"/>
      <c r="F126" s="137"/>
      <c r="G126" s="135"/>
      <c r="H126" s="137"/>
      <c r="I126" s="135"/>
      <c r="J126" s="62"/>
      <c r="K126" s="60"/>
      <c r="L126" s="48"/>
      <c r="M126" s="64"/>
      <c r="N126" s="61">
        <f ca="1">+ROUND(RAND()*1800+$O$22,-2)</f>
        <v>11600</v>
      </c>
      <c r="O126" s="7">
        <f t="shared" si="9"/>
        <v>0</v>
      </c>
    </row>
    <row r="127" spans="1:15" ht="9.75" customHeight="1">
      <c r="A127" s="73">
        <v>83</v>
      </c>
      <c r="B127" s="157" t="str">
        <f ca="1">IF($N$22=9,$N$127,IF($N$22=5,ROUND(RAND()*1800+$O$22,-2)," "))</f>
        <v> </v>
      </c>
      <c r="C127" s="125" t="str">
        <f ca="1">IF($N$22=9,$N$126,IF($N$22=5,ROUND(RAND()*1800+$O$22,-2)," "))</f>
        <v> </v>
      </c>
      <c r="D127" s="126" t="str">
        <f ca="1">IF($N$22=9,$N$126,IF($N$22=5,ROUND(RAND()*1800+$O$22,-2)," "))</f>
        <v> </v>
      </c>
      <c r="E127" s="127"/>
      <c r="F127" s="129"/>
      <c r="G127" s="127"/>
      <c r="H127" s="129"/>
      <c r="I127" s="127"/>
      <c r="J127" s="68"/>
      <c r="K127" s="66"/>
      <c r="L127" s="29"/>
      <c r="M127" s="65"/>
      <c r="N127" s="61">
        <f ca="1">+ROUND(RAND()*1800+$O$22,-2)</f>
        <v>11100</v>
      </c>
      <c r="O127" s="7">
        <f t="shared" si="9"/>
        <v>0</v>
      </c>
    </row>
    <row r="128" spans="1:15" ht="9.75" customHeight="1">
      <c r="A128" s="73">
        <v>84</v>
      </c>
      <c r="B128" s="157" t="str">
        <f ca="1">IF($N$22=9,$N$127,IF($N$22=5,ROUND(RAND()*1800+$O$22,-2)," "))</f>
        <v> </v>
      </c>
      <c r="C128" s="125" t="str">
        <f ca="1">IF($N$22=9,$N$124,IF($N$22=5,ROUND(RAND()*1800+$O$22,-2)," "))</f>
        <v> </v>
      </c>
      <c r="D128" s="126" t="str">
        <f ca="1">IF($N$22=9,$N$124,IF($N$22=5,ROUND(RAND()*1800+$O$22,-2)," "))</f>
        <v> </v>
      </c>
      <c r="E128" s="127"/>
      <c r="F128" s="129"/>
      <c r="G128" s="127"/>
      <c r="H128" s="129" t="str">
        <f>IF(B128=" "," ",$R$22)</f>
        <v> </v>
      </c>
      <c r="I128" s="127" t="str">
        <f ca="1">IF(H128=" "," ",ROUND(H128/200-RAND()*H128/200,1))</f>
        <v> </v>
      </c>
      <c r="J128" s="68"/>
      <c r="K128" s="66"/>
      <c r="L128" s="29"/>
      <c r="M128" s="65"/>
      <c r="N128" s="6"/>
      <c r="O128" s="7">
        <f t="shared" si="9"/>
        <v>0</v>
      </c>
    </row>
    <row r="129" spans="1:15" ht="9.75" customHeight="1">
      <c r="A129" s="41">
        <v>85</v>
      </c>
      <c r="B129" s="160" t="str">
        <f aca="true" ca="1" t="shared" si="11" ref="B129:D133">IF($N$22=9,ROUND(RAND()*1800+$O$22,-2)," ")</f>
        <v> </v>
      </c>
      <c r="C129" s="141" t="str">
        <f ca="1" t="shared" si="11"/>
        <v> </v>
      </c>
      <c r="D129" s="142" t="str">
        <f ca="1" t="shared" si="11"/>
        <v> </v>
      </c>
      <c r="E129" s="143"/>
      <c r="F129" s="145"/>
      <c r="G129" s="143"/>
      <c r="H129" s="145"/>
      <c r="I129" s="143"/>
      <c r="J129" s="67"/>
      <c r="K129" s="31"/>
      <c r="L129" s="26"/>
      <c r="M129" s="63"/>
      <c r="N129" s="77"/>
      <c r="O129" s="7">
        <f t="shared" si="9"/>
        <v>0</v>
      </c>
    </row>
    <row r="130" spans="1:15" ht="9.75" customHeight="1">
      <c r="A130" s="72">
        <v>86</v>
      </c>
      <c r="B130" s="155" t="str">
        <f ca="1" t="shared" si="11"/>
        <v> </v>
      </c>
      <c r="C130" s="133" t="str">
        <f ca="1" t="shared" si="11"/>
        <v> </v>
      </c>
      <c r="D130" s="134" t="str">
        <f ca="1" t="shared" si="11"/>
        <v> </v>
      </c>
      <c r="E130" s="135"/>
      <c r="F130" s="137"/>
      <c r="G130" s="135"/>
      <c r="H130" s="137"/>
      <c r="I130" s="135"/>
      <c r="J130" s="62"/>
      <c r="K130" s="60"/>
      <c r="L130" s="48"/>
      <c r="M130" s="64"/>
      <c r="N130" s="77"/>
      <c r="O130" s="7">
        <f t="shared" si="9"/>
        <v>0</v>
      </c>
    </row>
    <row r="131" spans="1:15" ht="9.75" customHeight="1">
      <c r="A131" s="73">
        <v>87</v>
      </c>
      <c r="B131" s="157" t="str">
        <f ca="1" t="shared" si="11"/>
        <v> </v>
      </c>
      <c r="C131" s="125" t="str">
        <f ca="1" t="shared" si="11"/>
        <v> </v>
      </c>
      <c r="D131" s="126" t="str">
        <f ca="1" t="shared" si="11"/>
        <v> </v>
      </c>
      <c r="E131" s="127"/>
      <c r="F131" s="129"/>
      <c r="G131" s="127"/>
      <c r="H131" s="129"/>
      <c r="I131" s="127"/>
      <c r="J131" s="68"/>
      <c r="K131" s="66"/>
      <c r="L131" s="29"/>
      <c r="M131" s="65"/>
      <c r="N131" s="6"/>
      <c r="O131" s="7">
        <f t="shared" si="9"/>
        <v>0</v>
      </c>
    </row>
    <row r="132" spans="1:15" ht="9.75" customHeight="1">
      <c r="A132" s="72">
        <v>88</v>
      </c>
      <c r="B132" s="157" t="str">
        <f ca="1" t="shared" si="11"/>
        <v> </v>
      </c>
      <c r="C132" s="125" t="str">
        <f ca="1" t="shared" si="11"/>
        <v> </v>
      </c>
      <c r="D132" s="126" t="str">
        <f ca="1" t="shared" si="11"/>
        <v> </v>
      </c>
      <c r="E132" s="127"/>
      <c r="F132" s="129"/>
      <c r="G132" s="127"/>
      <c r="H132" s="129"/>
      <c r="I132" s="127"/>
      <c r="J132" s="68"/>
      <c r="K132" s="66"/>
      <c r="L132" s="29"/>
      <c r="M132" s="65"/>
      <c r="N132" s="6"/>
      <c r="O132" s="7">
        <f t="shared" si="9"/>
        <v>0</v>
      </c>
    </row>
    <row r="133" spans="1:15" ht="9.75" customHeight="1">
      <c r="A133" s="73">
        <v>89</v>
      </c>
      <c r="B133" s="157" t="str">
        <f ca="1" t="shared" si="11"/>
        <v> </v>
      </c>
      <c r="C133" s="125" t="str">
        <f ca="1" t="shared" si="11"/>
        <v> </v>
      </c>
      <c r="D133" s="126" t="str">
        <f ca="1" t="shared" si="11"/>
        <v> </v>
      </c>
      <c r="E133" s="127"/>
      <c r="F133" s="129"/>
      <c r="G133" s="127"/>
      <c r="H133" s="129"/>
      <c r="I133" s="127"/>
      <c r="J133" s="68"/>
      <c r="K133" s="66"/>
      <c r="L133" s="29"/>
      <c r="M133" s="65"/>
      <c r="N133" s="6"/>
      <c r="O133" s="7">
        <f t="shared" si="9"/>
        <v>0</v>
      </c>
    </row>
    <row r="134" spans="1:15" ht="9.75" customHeight="1">
      <c r="A134" s="73">
        <v>90</v>
      </c>
      <c r="B134" s="157">
        <f ca="1">IF($N$23=9,$N$134,IF($N$23=5,ROUND(RAND()*1800+$O$23,-2)," "))</f>
        <v>30100</v>
      </c>
      <c r="C134" s="125">
        <f ca="1">IF($N$23=9,$N$135,IF($N$23=5,ROUND(RAND()*1800+$O$23,-2)," "))</f>
        <v>30600</v>
      </c>
      <c r="D134" s="126">
        <f ca="1">IF($N$23=9,$N$135,IF($N$23=5,ROUND(RAND()*1800+$O$23,-2)," "))</f>
        <v>31600</v>
      </c>
      <c r="E134" s="127">
        <f>IF(B134=" "," ",P23)</f>
        <v>40</v>
      </c>
      <c r="F134" s="129">
        <f>IF(C134=" "," ",Q23)</f>
        <v>50</v>
      </c>
      <c r="G134" s="127">
        <f>F134</f>
        <v>50</v>
      </c>
      <c r="H134" s="129"/>
      <c r="I134" s="127"/>
      <c r="J134" s="68"/>
      <c r="K134" s="66"/>
      <c r="L134" s="29"/>
      <c r="M134" s="65"/>
      <c r="N134" s="61">
        <f ca="1">+ROUND(RAND()*1800+$O$23,-2)</f>
        <v>30900</v>
      </c>
      <c r="O134" s="7">
        <f t="shared" si="9"/>
        <v>1</v>
      </c>
    </row>
    <row r="135" spans="1:15" ht="9.75" customHeight="1">
      <c r="A135" s="73">
        <v>91</v>
      </c>
      <c r="B135" s="157">
        <f ca="1">IF($N$23=9,$N$136,IF($N$23=5,ROUND(RAND()*1800+$O$23,-2)," "))</f>
        <v>30800</v>
      </c>
      <c r="C135" s="125">
        <f ca="1">IF($N$23=9,$N$137,IF($N$23=5,ROUND(RAND()*1800+$O$23,-2)," "))</f>
        <v>31700</v>
      </c>
      <c r="D135" s="126">
        <f ca="1">IF($N$23=9,$N$137,IF($N$23=5,ROUND(RAND()*1800+$O$23,-2)," "))</f>
        <v>30700</v>
      </c>
      <c r="E135" s="127"/>
      <c r="F135" s="129"/>
      <c r="G135" s="127"/>
      <c r="H135" s="129"/>
      <c r="I135" s="127"/>
      <c r="J135" s="68"/>
      <c r="K135" s="66"/>
      <c r="L135" s="29"/>
      <c r="M135" s="65"/>
      <c r="N135" s="61">
        <f ca="1">+ROUND(RAND()*1800+$O$23,-2)</f>
        <v>30300</v>
      </c>
      <c r="O135" s="7">
        <f t="shared" si="9"/>
        <v>1</v>
      </c>
    </row>
    <row r="136" spans="1:15" ht="9.75" customHeight="1">
      <c r="A136" s="73">
        <v>92</v>
      </c>
      <c r="B136" s="157">
        <f ca="1">IF($N$23=9,$N$135,IF($N$23=5,ROUND(RAND()*1800+$O$23,-2)," "))</f>
        <v>30700</v>
      </c>
      <c r="C136" s="125">
        <f ca="1">IF($N$23=9,$N$136,IF($N$23=5,ROUND(RAND()*1800+$O$23,-2)," "))</f>
        <v>31200</v>
      </c>
      <c r="D136" s="126">
        <f ca="1">IF($N$23=9,$N$136,IF($N$23=5,ROUND(RAND()*1800+$O$23,-2)," "))</f>
        <v>30400</v>
      </c>
      <c r="E136" s="127"/>
      <c r="F136" s="129"/>
      <c r="G136" s="127"/>
      <c r="H136" s="129"/>
      <c r="I136" s="127"/>
      <c r="J136" s="68"/>
      <c r="K136" s="66"/>
      <c r="L136" s="29"/>
      <c r="M136" s="65"/>
      <c r="N136" s="61">
        <f ca="1">+ROUND(RAND()*1800+$O$23,-2)</f>
        <v>30800</v>
      </c>
      <c r="O136" s="7">
        <f t="shared" si="9"/>
        <v>1</v>
      </c>
    </row>
    <row r="137" spans="1:15" ht="9.75" customHeight="1">
      <c r="A137" s="73">
        <v>93</v>
      </c>
      <c r="B137" s="125">
        <f ca="1">IF($N$23=9,$N$136,IF($N$23=5,ROUND(RAND()*1800+$O$23,-2)," "))</f>
        <v>31800</v>
      </c>
      <c r="C137" s="126">
        <f ca="1">IF($N$23=9,$N$136,IF($N$23=5,ROUND(RAND()*1800+$O$23,-2)," "))</f>
        <v>30700</v>
      </c>
      <c r="D137" s="126">
        <f ca="1">IF($N$23=9,$N$136,IF($N$23=5,ROUND(RAND()*1800+$O$23,-2)," "))</f>
        <v>30200</v>
      </c>
      <c r="E137" s="127"/>
      <c r="F137" s="129"/>
      <c r="G137" s="129"/>
      <c r="H137" s="129"/>
      <c r="I137" s="127"/>
      <c r="J137" s="68"/>
      <c r="K137" s="66"/>
      <c r="L137" s="29"/>
      <c r="M137" s="65"/>
      <c r="N137" s="61">
        <f ca="1">+ROUND(RAND()*1800+$O$23,-2)</f>
        <v>30400</v>
      </c>
      <c r="O137" s="7">
        <f t="shared" si="9"/>
        <v>1</v>
      </c>
    </row>
    <row r="138" spans="1:15" ht="9.75" customHeight="1">
      <c r="A138" s="41">
        <v>94</v>
      </c>
      <c r="B138" s="141">
        <f ca="1">IF($N$23=9,$N$137,IF($N$23=5,ROUND(RAND()*1800+$O$23,-2)," "))</f>
        <v>30400</v>
      </c>
      <c r="C138" s="142">
        <f ca="1">IF($N$23=9,$N$134,IF($N$23=5,ROUND(RAND()*1800+$O$23,-2)," "))</f>
        <v>30800</v>
      </c>
      <c r="D138" s="142">
        <f ca="1">IF($N$23=9,$N$134,IF($N$23=5,ROUND(RAND()*1800+$O$23,-2)," "))</f>
        <v>31600</v>
      </c>
      <c r="E138" s="143"/>
      <c r="F138" s="145"/>
      <c r="G138" s="145"/>
      <c r="H138" s="145">
        <f>IF(B138=" "," ",$R$23)</f>
        <v>260</v>
      </c>
      <c r="I138" s="161">
        <f ca="1">IF(H138=" "," ",ROUND(H138/200-RAND()*H138/200,1))</f>
        <v>0</v>
      </c>
      <c r="J138" s="67"/>
      <c r="K138" s="31"/>
      <c r="L138" s="26"/>
      <c r="M138" s="63"/>
      <c r="N138" s="6"/>
      <c r="O138" s="7">
        <f t="shared" si="9"/>
        <v>1</v>
      </c>
    </row>
    <row r="139" spans="1:15" ht="9.75" customHeight="1">
      <c r="A139" s="72">
        <v>95</v>
      </c>
      <c r="B139" s="133" t="str">
        <f aca="true" ca="1" t="shared" si="12" ref="B139:D143">IF($N$23=9,ROUND(RAND()*1800+$O$23,-2)," ")</f>
        <v> </v>
      </c>
      <c r="C139" s="134" t="str">
        <f ca="1" t="shared" si="12"/>
        <v> </v>
      </c>
      <c r="D139" s="134" t="str">
        <f ca="1" t="shared" si="12"/>
        <v> </v>
      </c>
      <c r="E139" s="135"/>
      <c r="F139" s="137"/>
      <c r="G139" s="137"/>
      <c r="H139" s="137"/>
      <c r="I139" s="135"/>
      <c r="J139" s="62"/>
      <c r="K139" s="60"/>
      <c r="L139" s="48"/>
      <c r="M139" s="64"/>
      <c r="N139" s="5"/>
      <c r="O139" s="7">
        <f t="shared" si="9"/>
        <v>0</v>
      </c>
    </row>
    <row r="140" spans="1:15" ht="9.75" customHeight="1">
      <c r="A140" s="73">
        <v>96</v>
      </c>
      <c r="B140" s="125" t="str">
        <f ca="1" t="shared" si="12"/>
        <v> </v>
      </c>
      <c r="C140" s="126" t="str">
        <f ca="1" t="shared" si="12"/>
        <v> </v>
      </c>
      <c r="D140" s="126" t="str">
        <f ca="1" t="shared" si="12"/>
        <v> </v>
      </c>
      <c r="E140" s="127"/>
      <c r="F140" s="129"/>
      <c r="G140" s="129"/>
      <c r="H140" s="129"/>
      <c r="I140" s="127"/>
      <c r="J140" s="68"/>
      <c r="K140" s="66"/>
      <c r="L140" s="29"/>
      <c r="M140" s="65"/>
      <c r="N140" s="5"/>
      <c r="O140" s="7">
        <f t="shared" si="9"/>
        <v>0</v>
      </c>
    </row>
    <row r="141" spans="1:15" ht="9.75" customHeight="1">
      <c r="A141" s="73">
        <v>97</v>
      </c>
      <c r="B141" s="125" t="str">
        <f ca="1" t="shared" si="12"/>
        <v> </v>
      </c>
      <c r="C141" s="126" t="str">
        <f ca="1" t="shared" si="12"/>
        <v> </v>
      </c>
      <c r="D141" s="126" t="str">
        <f ca="1" t="shared" si="12"/>
        <v> </v>
      </c>
      <c r="E141" s="127"/>
      <c r="F141" s="129"/>
      <c r="G141" s="129"/>
      <c r="H141" s="129"/>
      <c r="I141" s="127"/>
      <c r="J141" s="68"/>
      <c r="K141" s="66"/>
      <c r="L141" s="29"/>
      <c r="M141" s="65"/>
      <c r="N141" s="5"/>
      <c r="O141" s="7">
        <f t="shared" si="9"/>
        <v>0</v>
      </c>
    </row>
    <row r="142" spans="1:15" ht="9.75" customHeight="1">
      <c r="A142" s="73">
        <v>98</v>
      </c>
      <c r="B142" s="125" t="str">
        <f ca="1" t="shared" si="12"/>
        <v> </v>
      </c>
      <c r="C142" s="126" t="str">
        <f ca="1" t="shared" si="12"/>
        <v> </v>
      </c>
      <c r="D142" s="126" t="str">
        <f ca="1" t="shared" si="12"/>
        <v> </v>
      </c>
      <c r="E142" s="127"/>
      <c r="F142" s="129"/>
      <c r="G142" s="129"/>
      <c r="H142" s="129"/>
      <c r="I142" s="127"/>
      <c r="J142" s="68"/>
      <c r="K142" s="66"/>
      <c r="L142" s="29"/>
      <c r="M142" s="65"/>
      <c r="N142" s="5"/>
      <c r="O142" s="7">
        <f t="shared" si="9"/>
        <v>0</v>
      </c>
    </row>
    <row r="143" spans="1:15" ht="9.75" customHeight="1">
      <c r="A143" s="73">
        <v>99</v>
      </c>
      <c r="B143" s="125" t="str">
        <f ca="1" t="shared" si="12"/>
        <v> </v>
      </c>
      <c r="C143" s="126" t="str">
        <f ca="1" t="shared" si="12"/>
        <v> </v>
      </c>
      <c r="D143" s="126" t="str">
        <f ca="1" t="shared" si="12"/>
        <v> </v>
      </c>
      <c r="E143" s="127"/>
      <c r="F143" s="129"/>
      <c r="G143" s="129"/>
      <c r="H143" s="129"/>
      <c r="I143" s="127"/>
      <c r="J143" s="68"/>
      <c r="K143" s="66"/>
      <c r="L143" s="29"/>
      <c r="M143" s="65"/>
      <c r="N143" s="5"/>
      <c r="O143" s="7">
        <f t="shared" si="9"/>
        <v>0</v>
      </c>
    </row>
    <row r="144" spans="1:14" ht="14.25" customHeight="1">
      <c r="A144" s="83" t="s">
        <v>78</v>
      </c>
      <c r="B144" s="16"/>
      <c r="C144" s="182">
        <f>SUM(O41:O143)</f>
        <v>80</v>
      </c>
      <c r="D144" s="112"/>
      <c r="E144" s="54"/>
      <c r="F144" s="54"/>
      <c r="G144" s="16" t="s">
        <v>43</v>
      </c>
      <c r="H144" s="16" t="s">
        <v>105</v>
      </c>
      <c r="I144" s="15"/>
      <c r="J144" s="44"/>
      <c r="K144" s="15"/>
      <c r="L144" s="15"/>
      <c r="M144" s="15"/>
      <c r="N144" s="1"/>
    </row>
    <row r="145" spans="1:13" ht="13.5" customHeight="1">
      <c r="A145" s="42" t="s">
        <v>103</v>
      </c>
      <c r="B145" s="16"/>
      <c r="C145" s="16"/>
      <c r="D145" s="16"/>
      <c r="E145" s="16"/>
      <c r="F145" s="16"/>
      <c r="G145" s="16"/>
      <c r="H145" s="16" t="s">
        <v>77</v>
      </c>
      <c r="I145" s="56"/>
      <c r="J145" s="56"/>
      <c r="K145" s="183">
        <f>C144</f>
        <v>80</v>
      </c>
      <c r="L145" s="113"/>
      <c r="M145" s="56" t="s">
        <v>43</v>
      </c>
    </row>
    <row r="146" spans="1:13" ht="12.75" customHeight="1">
      <c r="A146" s="42" t="s">
        <v>104</v>
      </c>
      <c r="B146" s="16"/>
      <c r="C146" s="16"/>
      <c r="D146" s="188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" customHeight="1">
      <c r="A147" s="42" t="s">
        <v>79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" customHeight="1">
      <c r="A148" s="43" t="s">
        <v>80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9.75" customHeight="1">
      <c r="A149" s="16"/>
      <c r="B149" s="16"/>
      <c r="C149" s="16"/>
      <c r="D149" s="16"/>
      <c r="E149" s="16"/>
      <c r="F149" s="16"/>
      <c r="G149" s="16" t="s">
        <v>75</v>
      </c>
      <c r="H149" s="16"/>
      <c r="I149" s="16"/>
      <c r="J149" s="16"/>
      <c r="K149" s="16"/>
      <c r="L149" s="16"/>
      <c r="M149" s="16"/>
    </row>
    <row r="150" spans="1:13" ht="9.75" customHeight="1">
      <c r="A150" s="16"/>
      <c r="B150" s="16"/>
      <c r="C150" s="16"/>
      <c r="D150" s="1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 ht="9.75" customHeight="1">
      <c r="A151" s="16"/>
      <c r="B151" s="16"/>
      <c r="C151" s="16"/>
      <c r="D151" s="16"/>
      <c r="E151" s="16"/>
      <c r="F151" s="16"/>
      <c r="G151" s="16" t="s">
        <v>75</v>
      </c>
      <c r="H151" s="16"/>
      <c r="I151" s="16"/>
      <c r="J151" s="16"/>
      <c r="K151" s="16"/>
      <c r="L151" s="16"/>
      <c r="M151" s="16"/>
    </row>
    <row r="152" spans="1:13" ht="9.75" customHeight="1">
      <c r="A152" s="16"/>
      <c r="B152" s="16"/>
      <c r="C152" s="16"/>
      <c r="D152" s="1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1:13" ht="9.75" customHeight="1">
      <c r="A153" s="16"/>
      <c r="B153" s="16"/>
      <c r="C153" s="16"/>
      <c r="D153" s="16"/>
      <c r="E153" s="16"/>
      <c r="F153" s="16"/>
      <c r="G153" s="16" t="s">
        <v>75</v>
      </c>
      <c r="H153" s="16"/>
      <c r="I153" s="16"/>
      <c r="J153" s="16"/>
      <c r="K153" s="16"/>
      <c r="L153" s="16"/>
      <c r="M153" s="16"/>
    </row>
    <row r="154" spans="1:13" ht="9.75" customHeight="1">
      <c r="A154" s="43" t="s">
        <v>76</v>
      </c>
      <c r="B154" s="16"/>
      <c r="C154" s="16"/>
      <c r="D154" s="1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1:13" ht="9.75" customHeight="1">
      <c r="A155" s="16"/>
      <c r="B155" s="16"/>
      <c r="C155" s="16"/>
      <c r="D155" s="16"/>
      <c r="E155" s="16"/>
      <c r="F155" s="16"/>
      <c r="G155" s="16" t="s">
        <v>75</v>
      </c>
      <c r="H155" s="16"/>
      <c r="I155" s="16"/>
      <c r="J155" s="16"/>
      <c r="K155" s="16"/>
      <c r="L155" s="16"/>
      <c r="M155" s="16"/>
    </row>
    <row r="156" spans="1:13" ht="9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4"/>
      <c r="B157" s="10"/>
      <c r="C157" s="10"/>
      <c r="D157" s="10"/>
      <c r="E157" s="10"/>
      <c r="F157" s="10"/>
      <c r="G157" s="10"/>
      <c r="H157" s="10"/>
      <c r="J157" s="10" t="s">
        <v>108</v>
      </c>
      <c r="K157" s="10"/>
      <c r="L157" s="10"/>
      <c r="M157" s="10"/>
    </row>
  </sheetData>
  <sheetProtection/>
  <mergeCells count="28">
    <mergeCell ref="J80:K80"/>
    <mergeCell ref="B79:D79"/>
    <mergeCell ref="E79:G79"/>
    <mergeCell ref="J79:K79"/>
    <mergeCell ref="J40:K40"/>
    <mergeCell ref="E39:G39"/>
    <mergeCell ref="E25:F25"/>
    <mergeCell ref="B11:F11"/>
    <mergeCell ref="E26:F26"/>
    <mergeCell ref="L79:M79"/>
    <mergeCell ref="B78:D78"/>
    <mergeCell ref="E78:G78"/>
    <mergeCell ref="J78:K78"/>
    <mergeCell ref="L78:M78"/>
    <mergeCell ref="L38:M38"/>
    <mergeCell ref="L39:M39"/>
    <mergeCell ref="B39:D39"/>
    <mergeCell ref="B38:D38"/>
    <mergeCell ref="E38:G38"/>
    <mergeCell ref="J38:K38"/>
    <mergeCell ref="J39:K39"/>
    <mergeCell ref="G7:H7"/>
    <mergeCell ref="L10:M10"/>
    <mergeCell ref="J26:K26"/>
    <mergeCell ref="J25:K25"/>
    <mergeCell ref="H25:I25"/>
    <mergeCell ref="H26:I26"/>
    <mergeCell ref="G9:I9"/>
  </mergeCells>
  <printOptions/>
  <pageMargins left="0.45" right="0.32" top="0.34" bottom="0.55" header="0.28" footer="0.61"/>
  <pageSetup horizontalDpi="600" verticalDpi="600" orientation="portrait" paperSize="9" r:id="rId3"/>
  <ignoredErrors>
    <ignoredError sqref="C45 C43 D42 C5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1A</cp:lastModifiedBy>
  <cp:lastPrinted>2007-06-13T16:40:59Z</cp:lastPrinted>
  <dcterms:created xsi:type="dcterms:W3CDTF">2007-05-21T17:46:50Z</dcterms:created>
  <dcterms:modified xsi:type="dcterms:W3CDTF">2010-11-16T09:03:06Z</dcterms:modified>
  <cp:category/>
  <cp:version/>
  <cp:contentType/>
  <cp:contentStatus/>
</cp:coreProperties>
</file>